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10" windowWidth="13395" windowHeight="7335"/>
  </bookViews>
  <sheets>
    <sheet name="Tier 5 Special Offers 2013-14" sheetId="6" r:id="rId1"/>
    <sheet name="Tier 5 Regular Pricing" sheetId="12" r:id="rId2"/>
    <sheet name="Tier 4 Special Offer" sheetId="10" r:id="rId3"/>
    <sheet name="Tier 4 Regular Pricing" sheetId="13" r:id="rId4"/>
    <sheet name="Special and Pub Lib Pricing" sheetId="14" r:id="rId5"/>
  </sheets>
  <definedNames>
    <definedName name="_xlnm._FilterDatabase" localSheetId="4" hidden="1">'Special and Pub Lib Pricing'!$A$16:$H$16</definedName>
    <definedName name="_xlnm._FilterDatabase" localSheetId="3" hidden="1">'Tier 4 Regular Pricing'!$A$15:$H$15</definedName>
    <definedName name="_xlnm._FilterDatabase" localSheetId="1" hidden="1">'Tier 5 Regular Pricing'!$A$15:$H$15</definedName>
  </definedNames>
  <calcPr calcId="145621"/>
</workbook>
</file>

<file path=xl/calcChain.xml><?xml version="1.0" encoding="utf-8"?>
<calcChain xmlns="http://schemas.openxmlformats.org/spreadsheetml/2006/main">
  <c r="H237" i="14" l="1"/>
  <c r="G237" i="14"/>
  <c r="H236" i="14"/>
  <c r="G236" i="14"/>
  <c r="H235" i="14"/>
  <c r="G235" i="14"/>
  <c r="H234" i="14"/>
  <c r="G234" i="14"/>
  <c r="H233" i="14"/>
  <c r="G233" i="14"/>
  <c r="H232" i="14"/>
  <c r="G232" i="14"/>
  <c r="H231" i="14"/>
  <c r="G231" i="14"/>
  <c r="H230" i="14"/>
  <c r="G230" i="14"/>
  <c r="H229" i="14"/>
  <c r="G229" i="14"/>
  <c r="H228" i="14"/>
  <c r="G228" i="14"/>
  <c r="H227" i="14"/>
  <c r="G227" i="14"/>
  <c r="H226" i="14"/>
  <c r="G226" i="14"/>
  <c r="H225" i="14"/>
  <c r="G225" i="14"/>
  <c r="H224" i="14"/>
  <c r="G224" i="14"/>
  <c r="H223" i="14"/>
  <c r="G223" i="14"/>
  <c r="H222" i="14"/>
  <c r="G222" i="14"/>
  <c r="H221" i="14"/>
  <c r="G221" i="14"/>
  <c r="H220" i="14"/>
  <c r="G220" i="14"/>
  <c r="H219" i="14"/>
  <c r="G219" i="14"/>
  <c r="H218" i="14"/>
  <c r="G218" i="14"/>
  <c r="H217" i="14"/>
  <c r="G217" i="14"/>
  <c r="H216" i="14"/>
  <c r="G216" i="14"/>
  <c r="H215" i="14"/>
  <c r="G215" i="14"/>
  <c r="H214" i="14"/>
  <c r="G214" i="14"/>
  <c r="H213" i="14"/>
  <c r="G213" i="14"/>
  <c r="H212" i="14"/>
  <c r="G212" i="14"/>
  <c r="H211" i="14"/>
  <c r="G211" i="14"/>
  <c r="H210" i="14"/>
  <c r="G210" i="14"/>
  <c r="H209" i="14"/>
  <c r="G209" i="14"/>
  <c r="H208" i="14"/>
  <c r="G208" i="14"/>
  <c r="H207" i="14"/>
  <c r="G207" i="14"/>
  <c r="H206" i="14"/>
  <c r="G206" i="14"/>
  <c r="H205" i="14"/>
  <c r="G205" i="14"/>
  <c r="H204" i="14"/>
  <c r="G204" i="14"/>
  <c r="H203" i="14"/>
  <c r="G203" i="14"/>
  <c r="H202" i="14"/>
  <c r="G202" i="14"/>
  <c r="H201" i="14"/>
  <c r="G201" i="14"/>
  <c r="H200" i="14"/>
  <c r="G200" i="14"/>
  <c r="H199" i="14"/>
  <c r="G199" i="14"/>
  <c r="H198" i="14"/>
  <c r="G198" i="14"/>
  <c r="H197" i="14"/>
  <c r="G197" i="14"/>
  <c r="H196" i="14"/>
  <c r="G196" i="14"/>
  <c r="H195" i="14"/>
  <c r="G195" i="14"/>
  <c r="H194" i="14"/>
  <c r="G194" i="14"/>
  <c r="H193" i="14"/>
  <c r="G193" i="14"/>
  <c r="H192" i="14"/>
  <c r="G192" i="14"/>
  <c r="H191" i="14"/>
  <c r="G191" i="14"/>
  <c r="H190" i="14"/>
  <c r="G190" i="14"/>
  <c r="H189" i="14"/>
  <c r="G189" i="14"/>
  <c r="H188" i="14"/>
  <c r="G188" i="14"/>
  <c r="H187" i="14"/>
  <c r="G187" i="14"/>
  <c r="H186" i="14"/>
  <c r="G186" i="14"/>
  <c r="H185" i="14"/>
  <c r="G185" i="14"/>
  <c r="H184" i="14"/>
  <c r="G184" i="14"/>
  <c r="H183" i="14"/>
  <c r="G183" i="14"/>
  <c r="H182" i="14"/>
  <c r="G182" i="14"/>
  <c r="H181" i="14"/>
  <c r="G181" i="14"/>
  <c r="H180" i="14"/>
  <c r="G180" i="14"/>
  <c r="H179" i="14"/>
  <c r="G179" i="14"/>
  <c r="H178" i="14"/>
  <c r="G178" i="14"/>
  <c r="H177" i="14"/>
  <c r="G177" i="14"/>
  <c r="H176" i="14"/>
  <c r="G176" i="14"/>
  <c r="H175" i="14"/>
  <c r="G175" i="14"/>
  <c r="H174" i="14"/>
  <c r="G174" i="14"/>
  <c r="H173" i="14"/>
  <c r="G173" i="14"/>
  <c r="H172" i="14"/>
  <c r="G172" i="14"/>
  <c r="H171" i="14"/>
  <c r="G171" i="14"/>
  <c r="H170" i="14"/>
  <c r="G170" i="14"/>
  <c r="H169" i="14"/>
  <c r="G169" i="14"/>
  <c r="H168" i="14"/>
  <c r="G168" i="14"/>
  <c r="H167" i="14"/>
  <c r="G167" i="14"/>
  <c r="H166" i="14"/>
  <c r="G166" i="14"/>
  <c r="H165" i="14"/>
  <c r="G165" i="14"/>
  <c r="H164" i="14"/>
  <c r="G164" i="14"/>
  <c r="H163" i="14"/>
  <c r="G163" i="14"/>
  <c r="H162" i="14"/>
  <c r="G162" i="14"/>
  <c r="H161" i="14"/>
  <c r="G161" i="14"/>
  <c r="H160" i="14"/>
  <c r="G160" i="14"/>
  <c r="H159" i="14"/>
  <c r="G159" i="14"/>
  <c r="H158" i="14"/>
  <c r="G158" i="14"/>
  <c r="H157" i="14"/>
  <c r="G157" i="14"/>
  <c r="H156" i="14"/>
  <c r="G156" i="14"/>
  <c r="H155" i="14"/>
  <c r="G155" i="14"/>
  <c r="H154" i="14"/>
  <c r="G154" i="14"/>
  <c r="H153" i="14"/>
  <c r="G153" i="14"/>
  <c r="H152" i="14"/>
  <c r="G152" i="14"/>
  <c r="H151" i="14"/>
  <c r="G151" i="14"/>
  <c r="H150" i="14"/>
  <c r="G150" i="14"/>
  <c r="H149" i="14"/>
  <c r="G149" i="14"/>
  <c r="H148" i="14"/>
  <c r="G148" i="14"/>
  <c r="H147" i="14"/>
  <c r="G147" i="14"/>
  <c r="H146" i="14"/>
  <c r="G146" i="14"/>
  <c r="H145" i="14"/>
  <c r="G145" i="14"/>
  <c r="H144" i="14"/>
  <c r="G144" i="14"/>
  <c r="H143" i="14"/>
  <c r="G143" i="14"/>
  <c r="H142" i="14"/>
  <c r="G142" i="14"/>
  <c r="H141" i="14"/>
  <c r="G141" i="14"/>
  <c r="H140" i="14"/>
  <c r="G140" i="14"/>
  <c r="H139" i="14"/>
  <c r="G139" i="14"/>
  <c r="H138" i="14"/>
  <c r="G138" i="14"/>
  <c r="H137" i="14"/>
  <c r="G137" i="14"/>
  <c r="H136" i="14"/>
  <c r="G136" i="14"/>
  <c r="H135" i="14"/>
  <c r="G135" i="14"/>
  <c r="H134" i="14"/>
  <c r="G134" i="14"/>
  <c r="H133" i="14"/>
  <c r="G133" i="14"/>
  <c r="H132" i="14"/>
  <c r="G132" i="14"/>
  <c r="H131" i="14"/>
  <c r="G131" i="14"/>
  <c r="H130" i="14"/>
  <c r="G130" i="14"/>
  <c r="H129" i="14"/>
  <c r="G129" i="14"/>
  <c r="H128" i="14"/>
  <c r="G128" i="14"/>
  <c r="H127" i="14"/>
  <c r="G127" i="14"/>
  <c r="H126" i="14"/>
  <c r="G126" i="14"/>
  <c r="H125" i="14"/>
  <c r="G125" i="14"/>
  <c r="H124" i="14"/>
  <c r="G124" i="14"/>
  <c r="H123" i="14"/>
  <c r="G123" i="14"/>
  <c r="H122" i="14"/>
  <c r="G122" i="14"/>
  <c r="H121" i="14"/>
  <c r="G121" i="14"/>
  <c r="H120" i="14"/>
  <c r="G120" i="14"/>
  <c r="H119" i="14"/>
  <c r="G119" i="14"/>
  <c r="H118" i="14"/>
  <c r="G118" i="14"/>
  <c r="H117" i="14"/>
  <c r="G117" i="14"/>
  <c r="H116" i="14"/>
  <c r="G116" i="14"/>
  <c r="H115" i="14"/>
  <c r="G115" i="14"/>
  <c r="H114" i="14"/>
  <c r="G114" i="14"/>
  <c r="H113" i="14"/>
  <c r="G113" i="14"/>
  <c r="H112" i="14"/>
  <c r="G112" i="14"/>
  <c r="H111" i="14"/>
  <c r="G111" i="14"/>
  <c r="H110" i="14"/>
  <c r="G110" i="14"/>
  <c r="H109" i="14"/>
  <c r="G109" i="14"/>
  <c r="H108" i="14"/>
  <c r="G108" i="14"/>
  <c r="H107" i="14"/>
  <c r="G107" i="14"/>
  <c r="H106" i="14"/>
  <c r="G106" i="14"/>
  <c r="H105" i="14"/>
  <c r="G105" i="14"/>
  <c r="H104" i="14"/>
  <c r="G104" i="14"/>
  <c r="H103" i="14"/>
  <c r="G103" i="14"/>
  <c r="H102" i="14"/>
  <c r="G102" i="14"/>
  <c r="H101" i="14"/>
  <c r="G101" i="14"/>
  <c r="H100" i="14"/>
  <c r="G100" i="14"/>
  <c r="H99" i="14"/>
  <c r="G99" i="14"/>
  <c r="H98" i="14"/>
  <c r="G98" i="14"/>
  <c r="H97" i="14"/>
  <c r="G97" i="14"/>
  <c r="H96" i="14"/>
  <c r="G96" i="14"/>
  <c r="H95" i="14"/>
  <c r="G95" i="14"/>
  <c r="H94" i="14"/>
  <c r="G94" i="14"/>
  <c r="H93" i="14"/>
  <c r="G93" i="14"/>
  <c r="H92" i="14"/>
  <c r="G92" i="14"/>
  <c r="H91" i="14"/>
  <c r="G91" i="14"/>
  <c r="H90" i="14"/>
  <c r="G90" i="14"/>
  <c r="H89" i="14"/>
  <c r="G89" i="14"/>
  <c r="H88" i="14"/>
  <c r="G88" i="14"/>
  <c r="H87" i="14"/>
  <c r="G87" i="14"/>
  <c r="H86" i="14"/>
  <c r="G86" i="14"/>
  <c r="H85" i="14"/>
  <c r="G85" i="14"/>
  <c r="H84" i="14"/>
  <c r="G84" i="14"/>
  <c r="H83" i="14"/>
  <c r="G83" i="14"/>
  <c r="H82" i="14"/>
  <c r="G82" i="14"/>
  <c r="H81" i="14"/>
  <c r="G81" i="14"/>
  <c r="H80" i="14"/>
  <c r="G80" i="14"/>
  <c r="H79" i="14"/>
  <c r="G79" i="14"/>
  <c r="H78" i="14"/>
  <c r="G78" i="14"/>
  <c r="H77" i="14"/>
  <c r="G77" i="14"/>
  <c r="H76" i="14"/>
  <c r="G76" i="14"/>
  <c r="H75" i="14"/>
  <c r="G75" i="14"/>
  <c r="H74" i="14"/>
  <c r="G74" i="14"/>
  <c r="H73" i="14"/>
  <c r="G73" i="14"/>
  <c r="H72" i="14"/>
  <c r="G72" i="14"/>
  <c r="H71" i="14"/>
  <c r="G71" i="14"/>
  <c r="H70" i="14"/>
  <c r="G70" i="14"/>
  <c r="H69" i="14"/>
  <c r="G69" i="14"/>
  <c r="H68" i="14"/>
  <c r="G68" i="14"/>
  <c r="H67" i="14"/>
  <c r="G67" i="14"/>
  <c r="H66" i="14"/>
  <c r="G66" i="14"/>
  <c r="H65" i="14"/>
  <c r="G65" i="14"/>
  <c r="H64" i="14"/>
  <c r="G64" i="14"/>
  <c r="H63" i="14"/>
  <c r="G63" i="14"/>
  <c r="H62" i="14"/>
  <c r="G62" i="14"/>
  <c r="H61" i="14"/>
  <c r="G61" i="14"/>
  <c r="H60" i="14"/>
  <c r="G60" i="14"/>
  <c r="H59" i="14"/>
  <c r="G59" i="14"/>
  <c r="H58" i="14"/>
  <c r="G58" i="14"/>
  <c r="H57" i="14"/>
  <c r="G57" i="14"/>
  <c r="H56" i="14"/>
  <c r="G56" i="14"/>
  <c r="H55" i="14"/>
  <c r="G55" i="14"/>
  <c r="H54" i="14"/>
  <c r="G54" i="14"/>
  <c r="H53" i="14"/>
  <c r="G53" i="14"/>
  <c r="H52" i="14"/>
  <c r="G52" i="14"/>
  <c r="H51" i="14"/>
  <c r="G51" i="14"/>
  <c r="H50" i="14"/>
  <c r="G50" i="14"/>
  <c r="H49" i="14"/>
  <c r="G49" i="14"/>
  <c r="H48" i="14"/>
  <c r="G48" i="14"/>
  <c r="H47" i="14"/>
  <c r="G47" i="14"/>
  <c r="H46" i="14"/>
  <c r="G46" i="14"/>
  <c r="H45" i="14"/>
  <c r="G45" i="14"/>
  <c r="H44" i="14"/>
  <c r="G44" i="14"/>
  <c r="H43" i="14"/>
  <c r="G43" i="14"/>
  <c r="H42" i="14"/>
  <c r="G42" i="14"/>
  <c r="H41" i="14"/>
  <c r="G41" i="14"/>
  <c r="H40" i="14"/>
  <c r="G40" i="14"/>
  <c r="H39" i="14"/>
  <c r="G39" i="14"/>
  <c r="H38" i="14"/>
  <c r="G38" i="14"/>
  <c r="H37" i="14"/>
  <c r="G37" i="14"/>
  <c r="H36" i="14"/>
  <c r="G36" i="14"/>
  <c r="H35" i="14"/>
  <c r="G35" i="14"/>
  <c r="H34" i="14"/>
  <c r="G34" i="14"/>
  <c r="H33" i="14"/>
  <c r="G33" i="14"/>
  <c r="H32" i="14"/>
  <c r="G32" i="14"/>
  <c r="H31" i="14"/>
  <c r="G31" i="14"/>
  <c r="H30" i="14"/>
  <c r="G30" i="14"/>
  <c r="H29" i="14"/>
  <c r="G29" i="14"/>
  <c r="H28" i="14"/>
  <c r="G28" i="14"/>
  <c r="H27" i="14"/>
  <c r="G27" i="14"/>
  <c r="H26" i="14"/>
  <c r="G26" i="14"/>
  <c r="H25" i="14"/>
  <c r="G25" i="14"/>
  <c r="H24" i="14"/>
  <c r="G24" i="14"/>
  <c r="H23" i="14"/>
  <c r="G23" i="14"/>
  <c r="H22" i="14"/>
  <c r="G22" i="14"/>
  <c r="H21" i="14"/>
  <c r="G21" i="14"/>
  <c r="H20" i="14"/>
  <c r="G20" i="14"/>
  <c r="H19" i="14"/>
  <c r="G19" i="14"/>
  <c r="H18" i="14"/>
  <c r="G18" i="14"/>
  <c r="H17" i="14"/>
  <c r="G17" i="14"/>
  <c r="H10" i="14"/>
  <c r="G10" i="14"/>
  <c r="H9" i="14"/>
  <c r="G9" i="14"/>
  <c r="D11" i="10"/>
  <c r="H236" i="13"/>
  <c r="G236" i="13"/>
  <c r="H235" i="13"/>
  <c r="G235" i="13"/>
  <c r="H234" i="13"/>
  <c r="G234" i="13"/>
  <c r="H233" i="13"/>
  <c r="G233" i="13"/>
  <c r="H232" i="13"/>
  <c r="G232" i="13"/>
  <c r="H231" i="13"/>
  <c r="G231" i="13"/>
  <c r="H230" i="13"/>
  <c r="G230" i="13"/>
  <c r="H229" i="13"/>
  <c r="G229" i="13"/>
  <c r="H228" i="13"/>
  <c r="G228" i="13"/>
  <c r="H227" i="13"/>
  <c r="G227" i="13"/>
  <c r="H226" i="13"/>
  <c r="G226" i="13"/>
  <c r="H225" i="13"/>
  <c r="G225" i="13"/>
  <c r="H224" i="13"/>
  <c r="G224" i="13"/>
  <c r="H223" i="13"/>
  <c r="G223" i="13"/>
  <c r="H222" i="13"/>
  <c r="G222" i="13"/>
  <c r="H221" i="13"/>
  <c r="G221" i="13"/>
  <c r="H220" i="13"/>
  <c r="G220" i="13"/>
  <c r="H219" i="13"/>
  <c r="G219" i="13"/>
  <c r="H218" i="13"/>
  <c r="G218" i="13"/>
  <c r="H217" i="13"/>
  <c r="G217" i="13"/>
  <c r="H216" i="13"/>
  <c r="G216" i="13"/>
  <c r="H215" i="13"/>
  <c r="G215" i="13"/>
  <c r="H214" i="13"/>
  <c r="G214" i="13"/>
  <c r="H213" i="13"/>
  <c r="G213" i="13"/>
  <c r="H212" i="13"/>
  <c r="G212" i="13"/>
  <c r="H211" i="13"/>
  <c r="G211" i="13"/>
  <c r="H210" i="13"/>
  <c r="G210" i="13"/>
  <c r="H209" i="13"/>
  <c r="G209" i="13"/>
  <c r="H208" i="13"/>
  <c r="G208" i="13"/>
  <c r="H207" i="13"/>
  <c r="G207" i="13"/>
  <c r="H206" i="13"/>
  <c r="G206" i="13"/>
  <c r="H205" i="13"/>
  <c r="G205" i="13"/>
  <c r="H204" i="13"/>
  <c r="G204" i="13"/>
  <c r="H203" i="13"/>
  <c r="G203" i="13"/>
  <c r="H202" i="13"/>
  <c r="G202" i="13"/>
  <c r="H201" i="13"/>
  <c r="G201" i="13"/>
  <c r="H200" i="13"/>
  <c r="G200" i="13"/>
  <c r="H199" i="13"/>
  <c r="G199" i="13"/>
  <c r="H198" i="13"/>
  <c r="G198" i="13"/>
  <c r="H197" i="13"/>
  <c r="G197" i="13"/>
  <c r="H196" i="13"/>
  <c r="G196" i="13"/>
  <c r="H195" i="13"/>
  <c r="G195" i="13"/>
  <c r="H194" i="13"/>
  <c r="G194" i="13"/>
  <c r="H193" i="13"/>
  <c r="G193" i="13"/>
  <c r="H192" i="13"/>
  <c r="G192" i="13"/>
  <c r="H191" i="13"/>
  <c r="G191" i="13"/>
  <c r="H190" i="13"/>
  <c r="G190" i="13"/>
  <c r="H189" i="13"/>
  <c r="G189" i="13"/>
  <c r="H188" i="13"/>
  <c r="G188" i="13"/>
  <c r="H187" i="13"/>
  <c r="G187" i="13"/>
  <c r="H186" i="13"/>
  <c r="G186" i="13"/>
  <c r="H185" i="13"/>
  <c r="G185" i="13"/>
  <c r="H184" i="13"/>
  <c r="G184" i="13"/>
  <c r="H183" i="13"/>
  <c r="G183" i="13"/>
  <c r="H182" i="13"/>
  <c r="G182" i="13"/>
  <c r="H181" i="13"/>
  <c r="G181" i="13"/>
  <c r="H180" i="13"/>
  <c r="G180" i="13"/>
  <c r="H179" i="13"/>
  <c r="G179" i="13"/>
  <c r="H178" i="13"/>
  <c r="G178" i="13"/>
  <c r="H177" i="13"/>
  <c r="G177" i="13"/>
  <c r="H176" i="13"/>
  <c r="G176" i="13"/>
  <c r="H175" i="13"/>
  <c r="G175" i="13"/>
  <c r="H174" i="13"/>
  <c r="G174" i="13"/>
  <c r="H173" i="13"/>
  <c r="G173" i="13"/>
  <c r="H172" i="13"/>
  <c r="G172" i="13"/>
  <c r="H171" i="13"/>
  <c r="G171" i="13"/>
  <c r="H170" i="13"/>
  <c r="G170" i="13"/>
  <c r="H169" i="13"/>
  <c r="G169" i="13"/>
  <c r="H168" i="13"/>
  <c r="G168" i="13"/>
  <c r="H167" i="13"/>
  <c r="G167" i="13"/>
  <c r="H166" i="13"/>
  <c r="G166" i="13"/>
  <c r="H165" i="13"/>
  <c r="G165" i="13"/>
  <c r="H164" i="13"/>
  <c r="G164" i="13"/>
  <c r="H163" i="13"/>
  <c r="G163" i="13"/>
  <c r="H162" i="13"/>
  <c r="G162" i="13"/>
  <c r="H161" i="13"/>
  <c r="G161" i="13"/>
  <c r="H160" i="13"/>
  <c r="G160" i="13"/>
  <c r="H159" i="13"/>
  <c r="G159" i="13"/>
  <c r="H158" i="13"/>
  <c r="G158" i="13"/>
  <c r="H157" i="13"/>
  <c r="G157" i="13"/>
  <c r="H156" i="13"/>
  <c r="G156" i="13"/>
  <c r="H155" i="13"/>
  <c r="G155" i="13"/>
  <c r="H154" i="13"/>
  <c r="G154" i="13"/>
  <c r="H153" i="13"/>
  <c r="G153" i="13"/>
  <c r="H152" i="13"/>
  <c r="G152" i="13"/>
  <c r="H151" i="13"/>
  <c r="G151" i="13"/>
  <c r="H150" i="13"/>
  <c r="G150" i="13"/>
  <c r="H149" i="13"/>
  <c r="G149" i="13"/>
  <c r="H148" i="13"/>
  <c r="G148" i="13"/>
  <c r="H147" i="13"/>
  <c r="G147" i="13"/>
  <c r="H146" i="13"/>
  <c r="G146" i="13"/>
  <c r="H145" i="13"/>
  <c r="G145" i="13"/>
  <c r="H144" i="13"/>
  <c r="G144" i="13"/>
  <c r="H143" i="13"/>
  <c r="G143" i="13"/>
  <c r="H142" i="13"/>
  <c r="G142" i="13"/>
  <c r="H141" i="13"/>
  <c r="G141" i="13"/>
  <c r="H140" i="13"/>
  <c r="G140" i="13"/>
  <c r="H139" i="13"/>
  <c r="G139" i="13"/>
  <c r="H138" i="13"/>
  <c r="G138" i="13"/>
  <c r="H137" i="13"/>
  <c r="G137" i="13"/>
  <c r="H136" i="13"/>
  <c r="G136" i="13"/>
  <c r="H135" i="13"/>
  <c r="G135" i="13"/>
  <c r="H134" i="13"/>
  <c r="G134" i="13"/>
  <c r="H133" i="13"/>
  <c r="G133" i="13"/>
  <c r="H132" i="13"/>
  <c r="G132" i="13"/>
  <c r="H131" i="13"/>
  <c r="G131" i="13"/>
  <c r="H130" i="13"/>
  <c r="G130" i="13"/>
  <c r="H129" i="13"/>
  <c r="G129" i="13"/>
  <c r="H128" i="13"/>
  <c r="G128" i="13"/>
  <c r="H127" i="13"/>
  <c r="G127" i="13"/>
  <c r="H126" i="13"/>
  <c r="G126" i="13"/>
  <c r="H125" i="13"/>
  <c r="G125" i="13"/>
  <c r="H124" i="13"/>
  <c r="G124" i="13"/>
  <c r="H123" i="13"/>
  <c r="G123" i="13"/>
  <c r="H122" i="13"/>
  <c r="G122" i="13"/>
  <c r="H121" i="13"/>
  <c r="G121" i="13"/>
  <c r="H120" i="13"/>
  <c r="G120" i="13"/>
  <c r="H119" i="13"/>
  <c r="G119" i="13"/>
  <c r="H118" i="13"/>
  <c r="G118" i="13"/>
  <c r="H117" i="13"/>
  <c r="G117" i="13"/>
  <c r="H116" i="13"/>
  <c r="G116" i="13"/>
  <c r="H115" i="13"/>
  <c r="G115" i="13"/>
  <c r="H114" i="13"/>
  <c r="G114" i="13"/>
  <c r="H113" i="13"/>
  <c r="G113" i="13"/>
  <c r="H112" i="13"/>
  <c r="G112" i="13"/>
  <c r="H111" i="13"/>
  <c r="G111" i="13"/>
  <c r="H110" i="13"/>
  <c r="G110" i="13"/>
  <c r="H109" i="13"/>
  <c r="G109" i="13"/>
  <c r="H108" i="13"/>
  <c r="G108" i="13"/>
  <c r="H107" i="13"/>
  <c r="G107" i="13"/>
  <c r="H106" i="13"/>
  <c r="G106" i="13"/>
  <c r="H105" i="13"/>
  <c r="G105" i="13"/>
  <c r="H104" i="13"/>
  <c r="G104" i="13"/>
  <c r="H103" i="13"/>
  <c r="G103" i="13"/>
  <c r="H102" i="13"/>
  <c r="G102" i="13"/>
  <c r="H101" i="13"/>
  <c r="G101" i="13"/>
  <c r="H100" i="13"/>
  <c r="G100" i="13"/>
  <c r="H99" i="13"/>
  <c r="G99" i="13"/>
  <c r="H98" i="13"/>
  <c r="G98" i="13"/>
  <c r="H97" i="13"/>
  <c r="G97" i="13"/>
  <c r="H96" i="13"/>
  <c r="G96" i="13"/>
  <c r="H95" i="13"/>
  <c r="G95" i="13"/>
  <c r="H94" i="13"/>
  <c r="G94" i="13"/>
  <c r="H93" i="13"/>
  <c r="G93" i="13"/>
  <c r="H92" i="13"/>
  <c r="G92" i="13"/>
  <c r="H91" i="13"/>
  <c r="G91" i="13"/>
  <c r="H90" i="13"/>
  <c r="G90" i="13"/>
  <c r="H89" i="13"/>
  <c r="G89" i="13"/>
  <c r="H88" i="13"/>
  <c r="G88" i="13"/>
  <c r="H87" i="13"/>
  <c r="G87" i="13"/>
  <c r="H86" i="13"/>
  <c r="G86" i="13"/>
  <c r="H85" i="13"/>
  <c r="G85" i="13"/>
  <c r="H84" i="13"/>
  <c r="G84" i="13"/>
  <c r="H83" i="13"/>
  <c r="G83" i="13"/>
  <c r="H82" i="13"/>
  <c r="G82" i="13"/>
  <c r="H81" i="13"/>
  <c r="G81" i="13"/>
  <c r="H80" i="13"/>
  <c r="G80" i="13"/>
  <c r="H79" i="13"/>
  <c r="G79" i="13"/>
  <c r="H78" i="13"/>
  <c r="G78" i="13"/>
  <c r="H77" i="13"/>
  <c r="G77" i="13"/>
  <c r="H76" i="13"/>
  <c r="G76" i="13"/>
  <c r="H75" i="13"/>
  <c r="G75" i="13"/>
  <c r="H74" i="13"/>
  <c r="G74" i="13"/>
  <c r="H73" i="13"/>
  <c r="G73" i="13"/>
  <c r="H72" i="13"/>
  <c r="G72" i="13"/>
  <c r="H71" i="13"/>
  <c r="G71" i="13"/>
  <c r="H70" i="13"/>
  <c r="G70" i="13"/>
  <c r="H69" i="13"/>
  <c r="G69" i="13"/>
  <c r="H68" i="13"/>
  <c r="G68" i="13"/>
  <c r="H67" i="13"/>
  <c r="G67" i="13"/>
  <c r="H66" i="13"/>
  <c r="G66" i="13"/>
  <c r="H65" i="13"/>
  <c r="G65" i="13"/>
  <c r="H64" i="13"/>
  <c r="G64" i="13"/>
  <c r="H63" i="13"/>
  <c r="G63" i="13"/>
  <c r="H62" i="13"/>
  <c r="G62" i="13"/>
  <c r="H61" i="13"/>
  <c r="G61" i="13"/>
  <c r="H60" i="13"/>
  <c r="G60" i="13"/>
  <c r="H59" i="13"/>
  <c r="G59" i="13"/>
  <c r="H58" i="13"/>
  <c r="G58" i="13"/>
  <c r="H57" i="13"/>
  <c r="G57" i="13"/>
  <c r="H56" i="13"/>
  <c r="G56" i="13"/>
  <c r="H55" i="13"/>
  <c r="G55" i="13"/>
  <c r="H54" i="13"/>
  <c r="G54" i="13"/>
  <c r="H53" i="13"/>
  <c r="G53" i="13"/>
  <c r="H52" i="13"/>
  <c r="G52" i="13"/>
  <c r="H51" i="13"/>
  <c r="G51" i="13"/>
  <c r="H50" i="13"/>
  <c r="G50" i="13"/>
  <c r="H49" i="13"/>
  <c r="G49" i="13"/>
  <c r="H48" i="13"/>
  <c r="G48" i="13"/>
  <c r="H47" i="13"/>
  <c r="G47" i="13"/>
  <c r="H46" i="13"/>
  <c r="G46" i="13"/>
  <c r="H45" i="13"/>
  <c r="G45" i="13"/>
  <c r="H44" i="13"/>
  <c r="G44" i="13"/>
  <c r="H43" i="13"/>
  <c r="G43" i="13"/>
  <c r="H42" i="13"/>
  <c r="G42" i="13"/>
  <c r="H41" i="13"/>
  <c r="G41" i="13"/>
  <c r="H40" i="13"/>
  <c r="G40" i="13"/>
  <c r="H39" i="13"/>
  <c r="G39" i="13"/>
  <c r="H38" i="13"/>
  <c r="G38" i="13"/>
  <c r="H37" i="13"/>
  <c r="G37" i="13"/>
  <c r="H36" i="13"/>
  <c r="G36" i="13"/>
  <c r="H35" i="13"/>
  <c r="G35" i="13"/>
  <c r="H34" i="13"/>
  <c r="G34" i="13"/>
  <c r="H33" i="13"/>
  <c r="G33" i="13"/>
  <c r="H32" i="13"/>
  <c r="G32" i="13"/>
  <c r="H31" i="13"/>
  <c r="G31" i="13"/>
  <c r="H30" i="13"/>
  <c r="G30" i="13"/>
  <c r="H29" i="13"/>
  <c r="G29" i="13"/>
  <c r="H28" i="13"/>
  <c r="G28" i="13"/>
  <c r="H27" i="13"/>
  <c r="G27" i="13"/>
  <c r="H26" i="13"/>
  <c r="G26" i="13"/>
  <c r="H25" i="13"/>
  <c r="G25" i="13"/>
  <c r="H24" i="13"/>
  <c r="G24" i="13"/>
  <c r="H23" i="13"/>
  <c r="G23" i="13"/>
  <c r="H22" i="13"/>
  <c r="G22" i="13"/>
  <c r="H21" i="13"/>
  <c r="G21" i="13"/>
  <c r="H20" i="13"/>
  <c r="G20" i="13"/>
  <c r="H19" i="13"/>
  <c r="G19" i="13"/>
  <c r="H18" i="13"/>
  <c r="G18" i="13"/>
  <c r="H17" i="13"/>
  <c r="G17" i="13"/>
  <c r="H16" i="13"/>
  <c r="G16" i="13"/>
  <c r="H8" i="13"/>
  <c r="G8" i="13"/>
  <c r="H7" i="13"/>
  <c r="G7" i="13"/>
  <c r="H8" i="12"/>
  <c r="G20" i="12" l="1"/>
  <c r="H20" i="12"/>
  <c r="G21" i="12"/>
  <c r="H21" i="12"/>
  <c r="G22" i="12"/>
  <c r="H22" i="12"/>
  <c r="G23" i="12"/>
  <c r="H23" i="12"/>
  <c r="G24" i="12"/>
  <c r="H24" i="12"/>
  <c r="G25" i="12"/>
  <c r="H25" i="12"/>
  <c r="G26" i="12"/>
  <c r="H26" i="12"/>
  <c r="G27" i="12"/>
  <c r="H27" i="12"/>
  <c r="G28" i="12"/>
  <c r="H28" i="12"/>
  <c r="G29" i="12"/>
  <c r="H29" i="12"/>
  <c r="G30" i="12"/>
  <c r="H30" i="12"/>
  <c r="G31" i="12"/>
  <c r="H31" i="12"/>
  <c r="G32" i="12"/>
  <c r="H32" i="12"/>
  <c r="G33" i="12"/>
  <c r="H33" i="12"/>
  <c r="G34" i="12"/>
  <c r="H34" i="12"/>
  <c r="G35" i="12"/>
  <c r="H35" i="12"/>
  <c r="G36" i="12"/>
  <c r="H36" i="12"/>
  <c r="G37" i="12"/>
  <c r="H37" i="12"/>
  <c r="G38" i="12"/>
  <c r="H38" i="12"/>
  <c r="G39" i="12"/>
  <c r="H39" i="12"/>
  <c r="G40" i="12"/>
  <c r="H40" i="12"/>
  <c r="G41" i="12"/>
  <c r="H41" i="12"/>
  <c r="G42" i="12"/>
  <c r="H42" i="12"/>
  <c r="G43" i="12"/>
  <c r="H43" i="12"/>
  <c r="G44" i="12"/>
  <c r="H44" i="12"/>
  <c r="G45" i="12"/>
  <c r="H45" i="12"/>
  <c r="G46" i="12"/>
  <c r="H46" i="12"/>
  <c r="G47" i="12"/>
  <c r="H47" i="12"/>
  <c r="G48" i="12"/>
  <c r="H48" i="12"/>
  <c r="G49" i="12"/>
  <c r="H49" i="12"/>
  <c r="G50" i="12"/>
  <c r="H50" i="12"/>
  <c r="G51" i="12"/>
  <c r="H51" i="12"/>
  <c r="G52" i="12"/>
  <c r="H52" i="12"/>
  <c r="G53" i="12"/>
  <c r="H53" i="12"/>
  <c r="G54" i="12"/>
  <c r="H54" i="12"/>
  <c r="G55" i="12"/>
  <c r="H55" i="12"/>
  <c r="G56" i="12"/>
  <c r="H56" i="12"/>
  <c r="G57" i="12"/>
  <c r="H57" i="12"/>
  <c r="G58" i="12"/>
  <c r="H58" i="12"/>
  <c r="G59" i="12"/>
  <c r="H59" i="12"/>
  <c r="G60" i="12"/>
  <c r="H60" i="12"/>
  <c r="G61" i="12"/>
  <c r="H61" i="12"/>
  <c r="G62" i="12"/>
  <c r="H62" i="12"/>
  <c r="G63" i="12"/>
  <c r="H63" i="12"/>
  <c r="G64" i="12"/>
  <c r="H64" i="12"/>
  <c r="G65" i="12"/>
  <c r="H65" i="12"/>
  <c r="G66" i="12"/>
  <c r="H66" i="12"/>
  <c r="G67" i="12"/>
  <c r="H67" i="12"/>
  <c r="G68" i="12"/>
  <c r="H68" i="12"/>
  <c r="G69" i="12"/>
  <c r="H69" i="12"/>
  <c r="G70" i="12"/>
  <c r="H70" i="12"/>
  <c r="G71" i="12"/>
  <c r="H71" i="12"/>
  <c r="G72" i="12"/>
  <c r="H72" i="12"/>
  <c r="G73" i="12"/>
  <c r="H73" i="12"/>
  <c r="G74" i="12"/>
  <c r="H74" i="12"/>
  <c r="G75" i="12"/>
  <c r="H75" i="12"/>
  <c r="G76" i="12"/>
  <c r="H76" i="12"/>
  <c r="G77" i="12"/>
  <c r="H77" i="12"/>
  <c r="G78" i="12"/>
  <c r="H78" i="12"/>
  <c r="G79" i="12"/>
  <c r="H79" i="12"/>
  <c r="G80" i="12"/>
  <c r="H80" i="12"/>
  <c r="G81" i="12"/>
  <c r="H81" i="12"/>
  <c r="G82" i="12"/>
  <c r="H82" i="12"/>
  <c r="G83" i="12"/>
  <c r="H83" i="12"/>
  <c r="G84" i="12"/>
  <c r="H84" i="12"/>
  <c r="G85" i="12"/>
  <c r="H85" i="12"/>
  <c r="G86" i="12"/>
  <c r="H86" i="12"/>
  <c r="G87" i="12"/>
  <c r="H87" i="12"/>
  <c r="G88" i="12"/>
  <c r="H88" i="12"/>
  <c r="G89" i="12"/>
  <c r="H89" i="12"/>
  <c r="G90" i="12"/>
  <c r="H90" i="12"/>
  <c r="G91" i="12"/>
  <c r="H91" i="12"/>
  <c r="G92" i="12"/>
  <c r="H92" i="12"/>
  <c r="G93" i="12"/>
  <c r="H93" i="12"/>
  <c r="G94" i="12"/>
  <c r="H94" i="12"/>
  <c r="G95" i="12"/>
  <c r="H95" i="12"/>
  <c r="G96" i="12"/>
  <c r="H96" i="12"/>
  <c r="G97" i="12"/>
  <c r="H97" i="12"/>
  <c r="G98" i="12"/>
  <c r="H98" i="12"/>
  <c r="G99" i="12"/>
  <c r="H99" i="12"/>
  <c r="G100" i="12"/>
  <c r="H100" i="12"/>
  <c r="G101" i="12"/>
  <c r="H101" i="12"/>
  <c r="G102" i="12"/>
  <c r="H102" i="12"/>
  <c r="G103" i="12"/>
  <c r="H103" i="12"/>
  <c r="G104" i="12"/>
  <c r="H104" i="12"/>
  <c r="G105" i="12"/>
  <c r="H105" i="12"/>
  <c r="G106" i="12"/>
  <c r="H106" i="12"/>
  <c r="G107" i="12"/>
  <c r="H107" i="12"/>
  <c r="G108" i="12"/>
  <c r="H108" i="12"/>
  <c r="G109" i="12"/>
  <c r="H109" i="12"/>
  <c r="G110" i="12"/>
  <c r="H110" i="12"/>
  <c r="G111" i="12"/>
  <c r="H111" i="12"/>
  <c r="G112" i="12"/>
  <c r="H112" i="12"/>
  <c r="G113" i="12"/>
  <c r="H113" i="12"/>
  <c r="G114" i="12"/>
  <c r="H114" i="12"/>
  <c r="G115" i="12"/>
  <c r="H115" i="12"/>
  <c r="G116" i="12"/>
  <c r="H116" i="12"/>
  <c r="G117" i="12"/>
  <c r="H117" i="12"/>
  <c r="G118" i="12"/>
  <c r="H118" i="12"/>
  <c r="G119" i="12"/>
  <c r="H119" i="12"/>
  <c r="G120" i="12"/>
  <c r="H120" i="12"/>
  <c r="G121" i="12"/>
  <c r="H121" i="12"/>
  <c r="G122" i="12"/>
  <c r="H122" i="12"/>
  <c r="G123" i="12"/>
  <c r="H123" i="12"/>
  <c r="G124" i="12"/>
  <c r="H124" i="12"/>
  <c r="G125" i="12"/>
  <c r="H125" i="12"/>
  <c r="G126" i="12"/>
  <c r="H126" i="12"/>
  <c r="G127" i="12"/>
  <c r="H127" i="12"/>
  <c r="G128" i="12"/>
  <c r="H128" i="12"/>
  <c r="G129" i="12"/>
  <c r="H129" i="12"/>
  <c r="G130" i="12"/>
  <c r="H130" i="12"/>
  <c r="G131" i="12"/>
  <c r="H131" i="12"/>
  <c r="G132" i="12"/>
  <c r="H132" i="12"/>
  <c r="G133" i="12"/>
  <c r="H133" i="12"/>
  <c r="G134" i="12"/>
  <c r="H134" i="12"/>
  <c r="G135" i="12"/>
  <c r="H135" i="12"/>
  <c r="G136" i="12"/>
  <c r="H136" i="12"/>
  <c r="G137" i="12"/>
  <c r="H137" i="12"/>
  <c r="G138" i="12"/>
  <c r="H138" i="12"/>
  <c r="G139" i="12"/>
  <c r="H139" i="12"/>
  <c r="G140" i="12"/>
  <c r="H140" i="12"/>
  <c r="G141" i="12"/>
  <c r="H141" i="12"/>
  <c r="G142" i="12"/>
  <c r="H142" i="12"/>
  <c r="G143" i="12"/>
  <c r="H143" i="12"/>
  <c r="G144" i="12"/>
  <c r="H144" i="12"/>
  <c r="G145" i="12"/>
  <c r="H145" i="12"/>
  <c r="G146" i="12"/>
  <c r="H146" i="12"/>
  <c r="G147" i="12"/>
  <c r="H147" i="12"/>
  <c r="G148" i="12"/>
  <c r="H148" i="12"/>
  <c r="G149" i="12"/>
  <c r="H149" i="12"/>
  <c r="G150" i="12"/>
  <c r="H150" i="12"/>
  <c r="G151" i="12"/>
  <c r="H151" i="12"/>
  <c r="G152" i="12"/>
  <c r="H152" i="12"/>
  <c r="G153" i="12"/>
  <c r="H153" i="12"/>
  <c r="G154" i="12"/>
  <c r="H154" i="12"/>
  <c r="G155" i="12"/>
  <c r="H155" i="12"/>
  <c r="G156" i="12"/>
  <c r="H156" i="12"/>
  <c r="G157" i="12"/>
  <c r="H157" i="12"/>
  <c r="G158" i="12"/>
  <c r="H158" i="12"/>
  <c r="G159" i="12"/>
  <c r="H159" i="12"/>
  <c r="G160" i="12"/>
  <c r="H160" i="12"/>
  <c r="G161" i="12"/>
  <c r="H161" i="12"/>
  <c r="G162" i="12"/>
  <c r="H162" i="12"/>
  <c r="G163" i="12"/>
  <c r="H163" i="12"/>
  <c r="G164" i="12"/>
  <c r="H164" i="12"/>
  <c r="G165" i="12"/>
  <c r="H165" i="12"/>
  <c r="G166" i="12"/>
  <c r="H166" i="12"/>
  <c r="G167" i="12"/>
  <c r="H167" i="12"/>
  <c r="G168" i="12"/>
  <c r="H168" i="12"/>
  <c r="G169" i="12"/>
  <c r="H169" i="12"/>
  <c r="G170" i="12"/>
  <c r="H170" i="12"/>
  <c r="G171" i="12"/>
  <c r="H171" i="12"/>
  <c r="G172" i="12"/>
  <c r="H172" i="12"/>
  <c r="G173" i="12"/>
  <c r="H173" i="12"/>
  <c r="G174" i="12"/>
  <c r="H174" i="12"/>
  <c r="G175" i="12"/>
  <c r="H175" i="12"/>
  <c r="G176" i="12"/>
  <c r="H176" i="12"/>
  <c r="G177" i="12"/>
  <c r="H177" i="12"/>
  <c r="G178" i="12"/>
  <c r="H178" i="12"/>
  <c r="G179" i="12"/>
  <c r="H179" i="12"/>
  <c r="G180" i="12"/>
  <c r="H180" i="12"/>
  <c r="G181" i="12"/>
  <c r="H181" i="12"/>
  <c r="G182" i="12"/>
  <c r="H182" i="12"/>
  <c r="G183" i="12"/>
  <c r="H183" i="12"/>
  <c r="G184" i="12"/>
  <c r="H184" i="12"/>
  <c r="G185" i="12"/>
  <c r="H185" i="12"/>
  <c r="G186" i="12"/>
  <c r="H186" i="12"/>
  <c r="G187" i="12"/>
  <c r="H187" i="12"/>
  <c r="G188" i="12"/>
  <c r="H188" i="12"/>
  <c r="G189" i="12"/>
  <c r="H189" i="12"/>
  <c r="G190" i="12"/>
  <c r="H190" i="12"/>
  <c r="G191" i="12"/>
  <c r="H191" i="12"/>
  <c r="G192" i="12"/>
  <c r="H192" i="12"/>
  <c r="G193" i="12"/>
  <c r="H193" i="12"/>
  <c r="G194" i="12"/>
  <c r="H194" i="12"/>
  <c r="G195" i="12"/>
  <c r="H195" i="12"/>
  <c r="G196" i="12"/>
  <c r="H196" i="12"/>
  <c r="G197" i="12"/>
  <c r="H197" i="12"/>
  <c r="G198" i="12"/>
  <c r="H198" i="12"/>
  <c r="G199" i="12"/>
  <c r="H199" i="12"/>
  <c r="G200" i="12"/>
  <c r="H200" i="12"/>
  <c r="G201" i="12"/>
  <c r="H201" i="12"/>
  <c r="G202" i="12"/>
  <c r="H202" i="12"/>
  <c r="G203" i="12"/>
  <c r="H203" i="12"/>
  <c r="G204" i="12"/>
  <c r="H204" i="12"/>
  <c r="G205" i="12"/>
  <c r="H205" i="12"/>
  <c r="G206" i="12"/>
  <c r="H206" i="12"/>
  <c r="G207" i="12"/>
  <c r="H207" i="12"/>
  <c r="G208" i="12"/>
  <c r="H208" i="12"/>
  <c r="G209" i="12"/>
  <c r="H209" i="12"/>
  <c r="G210" i="12"/>
  <c r="H210" i="12"/>
  <c r="G211" i="12"/>
  <c r="H211" i="12"/>
  <c r="G212" i="12"/>
  <c r="H212" i="12"/>
  <c r="G213" i="12"/>
  <c r="H213" i="12"/>
  <c r="G214" i="12"/>
  <c r="H214" i="12"/>
  <c r="G215" i="12"/>
  <c r="H215" i="12"/>
  <c r="G216" i="12"/>
  <c r="H216" i="12"/>
  <c r="G217" i="12"/>
  <c r="H217" i="12"/>
  <c r="G218" i="12"/>
  <c r="H218" i="12"/>
  <c r="G219" i="12"/>
  <c r="H219" i="12"/>
  <c r="G220" i="12"/>
  <c r="H220" i="12"/>
  <c r="G221" i="12"/>
  <c r="H221" i="12"/>
  <c r="G222" i="12"/>
  <c r="H222" i="12"/>
  <c r="G223" i="12"/>
  <c r="H223" i="12"/>
  <c r="G224" i="12"/>
  <c r="H224" i="12"/>
  <c r="G225" i="12"/>
  <c r="H225" i="12"/>
  <c r="G226" i="12"/>
  <c r="H226" i="12"/>
  <c r="G227" i="12"/>
  <c r="H227" i="12"/>
  <c r="G228" i="12"/>
  <c r="H228" i="12"/>
  <c r="G229" i="12"/>
  <c r="H229" i="12"/>
  <c r="G230" i="12"/>
  <c r="H230" i="12"/>
  <c r="G231" i="12"/>
  <c r="H231" i="12"/>
  <c r="G232" i="12"/>
  <c r="H232" i="12"/>
  <c r="G233" i="12"/>
  <c r="H233" i="12"/>
  <c r="G234" i="12"/>
  <c r="H234" i="12"/>
  <c r="G235" i="12"/>
  <c r="H235" i="12"/>
  <c r="G236" i="12"/>
  <c r="H236" i="12"/>
  <c r="G17" i="12"/>
  <c r="H17" i="12"/>
  <c r="G18" i="12"/>
  <c r="H18" i="12"/>
  <c r="G19" i="12"/>
  <c r="H19" i="12"/>
  <c r="H16" i="12"/>
  <c r="H7" i="12"/>
  <c r="G16" i="12"/>
  <c r="G8" i="12"/>
  <c r="G7" i="12"/>
  <c r="D12" i="6"/>
  <c r="E22" i="6" l="1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21" i="6"/>
  <c r="D11" i="6" l="1"/>
</calcChain>
</file>

<file path=xl/sharedStrings.xml><?xml version="1.0" encoding="utf-8"?>
<sst xmlns="http://schemas.openxmlformats.org/spreadsheetml/2006/main" count="1672" uniqueCount="408">
  <si>
    <t># of Titles</t>
  </si>
  <si>
    <t>Offer Deadline</t>
  </si>
  <si>
    <t>Price</t>
  </si>
  <si>
    <t>15% off selected collection (see below)</t>
  </si>
  <si>
    <t>20% off selected collections (see below)</t>
  </si>
  <si>
    <t>October 1, 2014</t>
  </si>
  <si>
    <t>Special Offers, Winter 2013-14</t>
  </si>
  <si>
    <t>MUSE/UPCC 2014 eBook Collections</t>
  </si>
  <si>
    <t>2014 Complete</t>
  </si>
  <si>
    <t>n/a</t>
  </si>
  <si>
    <t>2014 Archaeology and Anthropology</t>
  </si>
  <si>
    <t>2014 Ecology and Evolution</t>
  </si>
  <si>
    <t>2014 Film, Theater and Performing Arts</t>
  </si>
  <si>
    <t>2014 Global Cultural Studies</t>
  </si>
  <si>
    <t>2014 Higher Education</t>
  </si>
  <si>
    <t>2014 History</t>
  </si>
  <si>
    <t>2014 Language and Linguistics</t>
  </si>
  <si>
    <t>2014 Literature</t>
  </si>
  <si>
    <t>2014 Philosophy and Religion</t>
  </si>
  <si>
    <t>2014 Poetry, Fiction and Creative Non-Fiction</t>
  </si>
  <si>
    <t>2014 Political Science and Policy Studies</t>
  </si>
  <si>
    <t>2014 US Regional Studies, Midwest</t>
  </si>
  <si>
    <t>2014 US Regional Studies, New England and Mid Atlantic</t>
  </si>
  <si>
    <t>2014 US Regional Studies, South</t>
  </si>
  <si>
    <t>2014 US Regional Studies, West</t>
  </si>
  <si>
    <t>March 1, 2014</t>
  </si>
  <si>
    <r>
      <t xml:space="preserve">The prices below are the </t>
    </r>
    <r>
      <rPr>
        <u/>
        <sz val="11"/>
        <color theme="1"/>
        <rFont val="Calibri"/>
        <family val="2"/>
        <scheme val="minor"/>
      </rPr>
      <t>content fees</t>
    </r>
    <r>
      <rPr>
        <sz val="11"/>
        <color theme="1"/>
        <rFont val="Calibri"/>
        <family val="2"/>
        <scheme val="minor"/>
      </rPr>
      <t xml:space="preserve"> that Project MUSE will receive.</t>
    </r>
  </si>
  <si>
    <t>ARL member libraries will be charged a separate fee to cover the work that LYRASIS performs to negotiate and administer this offer.</t>
  </si>
  <si>
    <t>2014 African Studies**</t>
  </si>
  <si>
    <t>2014 American Studies**</t>
  </si>
  <si>
    <t>2014 Asian and Pacific Studies**</t>
  </si>
  <si>
    <t>2014 Jewish Studies**</t>
  </si>
  <si>
    <t>2014 Latin American and Caribbean Studies**</t>
  </si>
  <si>
    <t>2014 Native American and Indigenous Studies**</t>
  </si>
  <si>
    <t>2014 Russian and East European Studies**</t>
  </si>
  <si>
    <t>Cost per Title</t>
  </si>
  <si>
    <t>varies</t>
  </si>
  <si>
    <t>Collection List Price</t>
  </si>
  <si>
    <t>Usual Consortial Discounted Price</t>
  </si>
  <si>
    <t>UPCC BOOK COLLECTIONS ON PROJECT MUSE</t>
  </si>
  <si>
    <t>Number of Books Accessing</t>
  </si>
  <si>
    <t>~21,000</t>
  </si>
  <si>
    <t>~8500</t>
  </si>
  <si>
    <t>PURCHASE OPTIONS</t>
  </si>
  <si>
    <t>Full Collection Name</t>
  </si>
  <si>
    <t>Subject</t>
  </si>
  <si>
    <t>Year/ Time</t>
  </si>
  <si>
    <t>Number of Books Guaranteed</t>
  </si>
  <si>
    <t>Complete</t>
  </si>
  <si>
    <t>Archaeology and Anthropology</t>
  </si>
  <si>
    <t>Ecology and Evolution</t>
  </si>
  <si>
    <t>Film, Theater and Performing Arts</t>
  </si>
  <si>
    <t>Global Cultural Studies</t>
  </si>
  <si>
    <t>Higher Education</t>
  </si>
  <si>
    <t>History</t>
  </si>
  <si>
    <t>Language and Linguistics</t>
  </si>
  <si>
    <t>Literature</t>
  </si>
  <si>
    <t>Philosophy and Religion</t>
  </si>
  <si>
    <t>Poetry, Fiction and Creative Non-Fiction</t>
  </si>
  <si>
    <t>Political Science and Policy Studies</t>
  </si>
  <si>
    <t>US Regional Studies, Midwest</t>
  </si>
  <si>
    <t>US Regional Studies, New England and Mid Atlantic</t>
  </si>
  <si>
    <t>US Regional Studies, South</t>
  </si>
  <si>
    <t>US Regional Studies, West</t>
  </si>
  <si>
    <t>2014 African Studies</t>
  </si>
  <si>
    <t>African Studies</t>
  </si>
  <si>
    <t>2014 American Studies</t>
  </si>
  <si>
    <t>American Studies</t>
  </si>
  <si>
    <t>2014 Asian and Pacific Studies</t>
  </si>
  <si>
    <t>Asian and Pacific Studies</t>
  </si>
  <si>
    <t>2014 Jewish Studies</t>
  </si>
  <si>
    <t>Jewish Studies</t>
  </si>
  <si>
    <t>2014 Latin American and Caribbean Studies</t>
  </si>
  <si>
    <t>Latin American and Caribbean Studies</t>
  </si>
  <si>
    <t>2014 Native American and Indigenous Studies</t>
  </si>
  <si>
    <t>Native American and Indigenous Studies</t>
  </si>
  <si>
    <t>2014 Russian and East European Studies</t>
  </si>
  <si>
    <t>Russian and East European Studies</t>
  </si>
  <si>
    <t>2013 Complete</t>
  </si>
  <si>
    <t>2013 Complete Supplement</t>
  </si>
  <si>
    <t>Complete Supplement</t>
  </si>
  <si>
    <t>2013 Archaeology and Anthropology</t>
  </si>
  <si>
    <t xml:space="preserve">2013 Ecology and Evolution </t>
  </si>
  <si>
    <t xml:space="preserve">Ecology and Evolution </t>
  </si>
  <si>
    <t>2013 Film, Theater and Performing Arts</t>
  </si>
  <si>
    <t xml:space="preserve">2013 Global Cultural Studies </t>
  </si>
  <si>
    <t xml:space="preserve">Global Cultural Studies </t>
  </si>
  <si>
    <t xml:space="preserve">2013 Higher Education </t>
  </si>
  <si>
    <t xml:space="preserve">Higher Education </t>
  </si>
  <si>
    <t>2013 History</t>
  </si>
  <si>
    <t>2013 Language and Linguistics</t>
  </si>
  <si>
    <t xml:space="preserve">2013 Literature </t>
  </si>
  <si>
    <t xml:space="preserve">Literature </t>
  </si>
  <si>
    <t xml:space="preserve">2013 Philosophy and Religion </t>
  </si>
  <si>
    <t xml:space="preserve">Philosophy and Religion </t>
  </si>
  <si>
    <t xml:space="preserve">2013 Poetry, Fiction and Creative Non-Fiction </t>
  </si>
  <si>
    <t xml:space="preserve">Poetry, Fiction and Creative Non-Fiction </t>
  </si>
  <si>
    <t>2013 Poetry, Fiction and Creative Non-Fiction Supplement</t>
  </si>
  <si>
    <t>Poetry, Fiction and Creative Non-Fiction Supplement</t>
  </si>
  <si>
    <t xml:space="preserve">2013 Political Science and Policy Studies </t>
  </si>
  <si>
    <t xml:space="preserve">Political Science and Policy Studies </t>
  </si>
  <si>
    <t xml:space="preserve">2013 US Regional Studies, Midwest </t>
  </si>
  <si>
    <t xml:space="preserve">US Regional Studies, Midwest </t>
  </si>
  <si>
    <t xml:space="preserve">2013 US Regional Studies, New England and Mid Atlantic </t>
  </si>
  <si>
    <t xml:space="preserve">US Regional Studies, New England and Mid Atlantic </t>
  </si>
  <si>
    <t xml:space="preserve">2013 US Regional Studies, South </t>
  </si>
  <si>
    <t xml:space="preserve">US Regional Studies, South </t>
  </si>
  <si>
    <t xml:space="preserve">2013 US Regional Studies, West </t>
  </si>
  <si>
    <t xml:space="preserve">US Regional Studies, West </t>
  </si>
  <si>
    <t>2013 African Studies</t>
  </si>
  <si>
    <t>2013 American Studies</t>
  </si>
  <si>
    <t>2013 Asian and Pacific Studies</t>
  </si>
  <si>
    <t>2013 Jewish Studies</t>
  </si>
  <si>
    <t>2013 Latin American and Caribbean Studies</t>
  </si>
  <si>
    <t>2013 Native American and Indigenous Studies</t>
  </si>
  <si>
    <t>2013 Russian and East European Studies</t>
  </si>
  <si>
    <t>2012 Complete</t>
  </si>
  <si>
    <t>2012 Complete Supplement</t>
  </si>
  <si>
    <t>2012 Complete Supplement II</t>
  </si>
  <si>
    <t>Complete Supplement II</t>
  </si>
  <si>
    <t>2012 Archaeology and Anthropology</t>
  </si>
  <si>
    <t>2012 Archaeology and Anthropology Supplement</t>
  </si>
  <si>
    <t>Archaeology and Anthropology Supplement</t>
  </si>
  <si>
    <t>2012 Archaeology and Anthropology Supplement II</t>
  </si>
  <si>
    <t>Archaeology and Anthropology Supplement II</t>
  </si>
  <si>
    <t>2012 Ecology and Evolution</t>
  </si>
  <si>
    <t>2012 Ecology and Evolution Supplement</t>
  </si>
  <si>
    <t>Ecology and Evolution Supplement</t>
  </si>
  <si>
    <t>2012 Film, Theater and Performing Arts</t>
  </si>
  <si>
    <t>2012 Film, Theater and Performing Arts Supplement</t>
  </si>
  <si>
    <t>Film, Theater and Performing Arts Supplement</t>
  </si>
  <si>
    <t xml:space="preserve">2012 Global Cultural Studies </t>
  </si>
  <si>
    <t>2012 Global Cultural Studies Supplement</t>
  </si>
  <si>
    <t>Global Cultural Studies Supplement</t>
  </si>
  <si>
    <t>2012 Global Cultural Studies Supplement II</t>
  </si>
  <si>
    <t>Global Cultural Studies Supplement II</t>
  </si>
  <si>
    <t xml:space="preserve">2012 Higher Education </t>
  </si>
  <si>
    <t>2012 Higher Education Supplement</t>
  </si>
  <si>
    <t>Higher Education Supplement</t>
  </si>
  <si>
    <t>2012 Higher Education Supplement II</t>
  </si>
  <si>
    <t>Higher Education Supplement II</t>
  </si>
  <si>
    <t>2012 History</t>
  </si>
  <si>
    <t>2012 History Supplement</t>
  </si>
  <si>
    <t>History Supplement</t>
  </si>
  <si>
    <t>2012 History Supplement II</t>
  </si>
  <si>
    <t>History Supplement II</t>
  </si>
  <si>
    <t>2012 Language and Linguistics</t>
  </si>
  <si>
    <t>2012 Language and Linguistics Supplement</t>
  </si>
  <si>
    <t>Language and Linguistics Supplement</t>
  </si>
  <si>
    <t xml:space="preserve">2012 Literature </t>
  </si>
  <si>
    <t>2012 Literature Supplement</t>
  </si>
  <si>
    <t>Literature Supplement</t>
  </si>
  <si>
    <t>2012 Literature Supplement II</t>
  </si>
  <si>
    <t>Literature Supplement II</t>
  </si>
  <si>
    <t xml:space="preserve">2012 Philosophy and Religion </t>
  </si>
  <si>
    <t>2012 Philosophy and Religion Supplement</t>
  </si>
  <si>
    <t>Philosophy and Religion Supplement</t>
  </si>
  <si>
    <t>2012 Philosophy and Religion Supplement II</t>
  </si>
  <si>
    <t>Philosophy and Religion Supplement II</t>
  </si>
  <si>
    <t xml:space="preserve">2012 Poetry, Fiction and Creative Non-Fiction </t>
  </si>
  <si>
    <t>2012 Poetry, Fiction and Creative Non-Fiction Supplement</t>
  </si>
  <si>
    <t>2012 Poetry, Fiction and Creative Non-Fiction Supplement II</t>
  </si>
  <si>
    <t>Poetry, Fiction and Creative Non-Fiction Supplement II</t>
  </si>
  <si>
    <t>2012 Political Science and Policy Studies</t>
  </si>
  <si>
    <t>2012 Political Science and Policy Studies Supplement</t>
  </si>
  <si>
    <t>Political Science and Policy Studies Supplement</t>
  </si>
  <si>
    <t>2012 Political Science and Policy Studies Supplement II</t>
  </si>
  <si>
    <t>Political Science and Policy Studies Supplement II</t>
  </si>
  <si>
    <t xml:space="preserve">2012 US Regional Studies, Midwest </t>
  </si>
  <si>
    <t>2012 US Regional Studies, Midwest Supplement</t>
  </si>
  <si>
    <t>US Regional Studies, Midwest Supplement</t>
  </si>
  <si>
    <t>2012 US Regional Studies, Midwest Supplement II</t>
  </si>
  <si>
    <t>US Regional Studies, Midwest Supplement II</t>
  </si>
  <si>
    <t xml:space="preserve">2012 US Regional Studies, New England and Mid Atlantic </t>
  </si>
  <si>
    <t>2012 US Regional Studies, New England and Mid Atlantic Supplement</t>
  </si>
  <si>
    <t>US Regional Studies, New England and Mid Atlantic Supplement</t>
  </si>
  <si>
    <t>2012 US Regional Studies, New England and Mid Atlantic Supplement II</t>
  </si>
  <si>
    <t>US Regional Studies, New England and Mid Atlantic Supplement II</t>
  </si>
  <si>
    <t xml:space="preserve">2012 US Regional Studies, South </t>
  </si>
  <si>
    <t>2012 US Regional Studies, South Supplement</t>
  </si>
  <si>
    <t>US Regional Studies, South Supplement</t>
  </si>
  <si>
    <t>2012 US Regional Studies, South Supplement II</t>
  </si>
  <si>
    <t>US Regional Studies, South Supplement II</t>
  </si>
  <si>
    <t xml:space="preserve">2012 US Regional Studies, West </t>
  </si>
  <si>
    <t>2012 US Regional Studies, West Supplement</t>
  </si>
  <si>
    <t>US Regional Studies, West Supplement</t>
  </si>
  <si>
    <t>2012 US Regional Studies, West Supplement II</t>
  </si>
  <si>
    <t>US Regional Studies, West Supplement II</t>
  </si>
  <si>
    <t>2012 African Studies</t>
  </si>
  <si>
    <t>2012 African Studies Supplement</t>
  </si>
  <si>
    <t>African Studies Supplement</t>
  </si>
  <si>
    <t>2012 American Studies</t>
  </si>
  <si>
    <t>2012 American Studies Supplement</t>
  </si>
  <si>
    <t>American Studies Supplement</t>
  </si>
  <si>
    <t>2012 Asian and Pacific Studies</t>
  </si>
  <si>
    <t>2012 Asian and Pacific Studies Supplement</t>
  </si>
  <si>
    <t>Asian and Pacific Studies Supplement</t>
  </si>
  <si>
    <t>2012 Jewish Studies</t>
  </si>
  <si>
    <t>2012 Jewish Studies Supplement</t>
  </si>
  <si>
    <t>Jewish Studies Supplement</t>
  </si>
  <si>
    <t>2012 Latin American and Caribbean Studies</t>
  </si>
  <si>
    <t>2012 Latin American and Caribbean Studies Supplement</t>
  </si>
  <si>
    <t>Latin American and Caribbean Studies Supplement</t>
  </si>
  <si>
    <t>2012 Native American and Indigenous Studies</t>
  </si>
  <si>
    <t>2012 Native American and Indigenous Studies Supplement</t>
  </si>
  <si>
    <t>Native American and Indigenous Studies Supplement</t>
  </si>
  <si>
    <t>2012 Russian and East European Studies</t>
  </si>
  <si>
    <t>2012 Russian and East European Studies Supplement</t>
  </si>
  <si>
    <t>Russian and East European Studies Supplement</t>
  </si>
  <si>
    <t>2011 Complete</t>
  </si>
  <si>
    <t>2011 Complete Supplement</t>
  </si>
  <si>
    <t>2011 Archaeology and Anthropology</t>
  </si>
  <si>
    <t>2011 Archaeology and Anthropology Supplement</t>
  </si>
  <si>
    <t>2011 Ecology and Evolution</t>
  </si>
  <si>
    <t>2011 Film, Theater and Performing Arts</t>
  </si>
  <si>
    <t>2011 Film, Theater and Performing Arts Supplement</t>
  </si>
  <si>
    <t xml:space="preserve">2011 Global Cultural Studies </t>
  </si>
  <si>
    <t>2011 Global Cultural Studies Supplement</t>
  </si>
  <si>
    <t xml:space="preserve">2011 Higher Education </t>
  </si>
  <si>
    <t>2011 Higher Education Supplement</t>
  </si>
  <si>
    <t>2011 History</t>
  </si>
  <si>
    <t>2011 History Supplement</t>
  </si>
  <si>
    <t>2011 Language and Linguistics</t>
  </si>
  <si>
    <t xml:space="preserve">2011 Literature </t>
  </si>
  <si>
    <t>2011 Literature Supplement</t>
  </si>
  <si>
    <t xml:space="preserve">2011 Philosophy and Religion </t>
  </si>
  <si>
    <t>2011 Philosophy and Religion Supplement</t>
  </si>
  <si>
    <t xml:space="preserve">2011 Poetry, Fiction and Creative Non-Fiction </t>
  </si>
  <si>
    <t>2011 Poetry, Fiction and Creative Non-Fiction Supplement</t>
  </si>
  <si>
    <t>2011 Political Science and Policy Studies</t>
  </si>
  <si>
    <t>2011 Political Science and Policy Studies Supplement</t>
  </si>
  <si>
    <t xml:space="preserve">2011 US Regional Studies, Midwest </t>
  </si>
  <si>
    <t>2011 US Regional Studies, Midwest Supplement</t>
  </si>
  <si>
    <t xml:space="preserve">2011 US Regional Studies, New England and Mid Atlantic </t>
  </si>
  <si>
    <t>2011 US Regional Studies, New England and Mid Atlantic Supplement</t>
  </si>
  <si>
    <t xml:space="preserve">2011 US Regional Studies, South </t>
  </si>
  <si>
    <t>2011 US Regional Studies, South Supplement</t>
  </si>
  <si>
    <t xml:space="preserve">2011 US Regional Studies, West </t>
  </si>
  <si>
    <t>2011 US Regional Studies, West Supplement</t>
  </si>
  <si>
    <t>2011 African Studies</t>
  </si>
  <si>
    <t>2011 American Studies</t>
  </si>
  <si>
    <t>2011 Asian and Pacific Studies</t>
  </si>
  <si>
    <t>2011 Jewish Studies</t>
  </si>
  <si>
    <t>2011 Latin American and Caribbean Studies</t>
  </si>
  <si>
    <t>2011 Native American and Indigenous Studies</t>
  </si>
  <si>
    <t>2011 Russian and East European Studies</t>
  </si>
  <si>
    <t>2010 Complete</t>
  </si>
  <si>
    <t>2010 Archaeology and Anthropology</t>
  </si>
  <si>
    <t>2010 Film, Theater and Performing Arts</t>
  </si>
  <si>
    <t xml:space="preserve">2010 Global Cultural Studies </t>
  </si>
  <si>
    <t xml:space="preserve">2010 Higher Education </t>
  </si>
  <si>
    <t>2010 History</t>
  </si>
  <si>
    <t>2010 Language and Linguistics</t>
  </si>
  <si>
    <t xml:space="preserve">2010 Literature </t>
  </si>
  <si>
    <t xml:space="preserve">2010 Philosophy and Religion </t>
  </si>
  <si>
    <t xml:space="preserve">2010 Poetry, Fiction and Creative Non-Fiction </t>
  </si>
  <si>
    <t>2010 Political Science and Policy Studies</t>
  </si>
  <si>
    <t xml:space="preserve">2010 US Regional Studies, Midwest </t>
  </si>
  <si>
    <t xml:space="preserve">2010 US Regional Studies, New England and Mid Atlantic </t>
  </si>
  <si>
    <t xml:space="preserve">2010 US Regional Studies, South </t>
  </si>
  <si>
    <t xml:space="preserve">2010 US Regional Studies, West </t>
  </si>
  <si>
    <t>Archive Complete Foundation</t>
  </si>
  <si>
    <t>Complete Foundation</t>
  </si>
  <si>
    <t>Archive</t>
  </si>
  <si>
    <t xml:space="preserve">Archive Complete Supplement </t>
  </si>
  <si>
    <t xml:space="preserve">Complete Supplement </t>
  </si>
  <si>
    <t>Archive Complete Supplement II</t>
  </si>
  <si>
    <t xml:space="preserve">Archive Archaeology and Anthropology Foundation </t>
  </si>
  <si>
    <t xml:space="preserve">Archaeology and Anthropology Foundation </t>
  </si>
  <si>
    <t xml:space="preserve">Archive Archaeology and Anthropology Supplement </t>
  </si>
  <si>
    <t xml:space="preserve">Archaeology and Anthropology Supplement </t>
  </si>
  <si>
    <t>Archive Archaeology and Anthropology Supplement II</t>
  </si>
  <si>
    <t>Archive Classics Foundation</t>
  </si>
  <si>
    <t>Classics Foundation</t>
  </si>
  <si>
    <t xml:space="preserve">Archive Classics Supplement </t>
  </si>
  <si>
    <t xml:space="preserve">Classics Supplement </t>
  </si>
  <si>
    <t>Archive Ecology and Evolution Foundation</t>
  </si>
  <si>
    <t>Ecology and Evolution Foundation</t>
  </si>
  <si>
    <t>Archive Ecology and Evolution Supplement</t>
  </si>
  <si>
    <t>Archive Film, Theater and Performing Arts Foundation</t>
  </si>
  <si>
    <t>Film, Theater and Performing Arts Foundation</t>
  </si>
  <si>
    <t xml:space="preserve">Archive Film, Theater and Performing Arts Supplement </t>
  </si>
  <si>
    <t xml:space="preserve">Film, Theater and Performing Arts Supplement </t>
  </si>
  <si>
    <t>Archive Film, Theater and Performing Arts Supplement II</t>
  </si>
  <si>
    <t>Film, Theater and Performing Arts Supplement II</t>
  </si>
  <si>
    <t>Archive Global Cultural Studies Foundation</t>
  </si>
  <si>
    <t>Global Cultural Studies Foundation</t>
  </si>
  <si>
    <t xml:space="preserve">Archive Global Cultural Studies Supplement </t>
  </si>
  <si>
    <t xml:space="preserve">Global Cultural Studies Supplement </t>
  </si>
  <si>
    <t>Archive Global Cultural Studies Supplement II</t>
  </si>
  <si>
    <t>Archive Higher Education Foundation</t>
  </si>
  <si>
    <t>Higher Education Foundation</t>
  </si>
  <si>
    <t xml:space="preserve">Archive Higher Education Supplement </t>
  </si>
  <si>
    <t xml:space="preserve">Higher Education Supplement </t>
  </si>
  <si>
    <t>Archive Higher Education Supplement II</t>
  </si>
  <si>
    <t>Archive History Foundation</t>
  </si>
  <si>
    <t>History Foundation</t>
  </si>
  <si>
    <t xml:space="preserve">Archive History Supplement </t>
  </si>
  <si>
    <t xml:space="preserve">History Supplement </t>
  </si>
  <si>
    <t>Archive History Supplement II</t>
  </si>
  <si>
    <t>Archive Language and Linguistics Foundation</t>
  </si>
  <si>
    <t>Language and Linguistics Foundation</t>
  </si>
  <si>
    <t>Archive Language and Linguistics Supplement</t>
  </si>
  <si>
    <t>Language and Linguistics Supplement II</t>
  </si>
  <si>
    <t>Archive Literature Foundation</t>
  </si>
  <si>
    <t>Literature Foundation</t>
  </si>
  <si>
    <t xml:space="preserve">Archive Literature Supplement </t>
  </si>
  <si>
    <t xml:space="preserve">Literature Supplement </t>
  </si>
  <si>
    <t>Archive Literature Supplement II</t>
  </si>
  <si>
    <t>Archive Philosophy and Religion Foundation</t>
  </si>
  <si>
    <t>Philosophy and Religion Foundation</t>
  </si>
  <si>
    <t xml:space="preserve">Archive Philosophy and Religion Supplement </t>
  </si>
  <si>
    <t xml:space="preserve">Philosophy and Religion Supplement </t>
  </si>
  <si>
    <t>Archive Philosophy and Religion Supplement II</t>
  </si>
  <si>
    <t xml:space="preserve">Archive Poetry, Fiction and Creative Non-Fiction Foundation </t>
  </si>
  <si>
    <t xml:space="preserve">Poetry, Fiction and Creative Non-Fiction Foundation </t>
  </si>
  <si>
    <t xml:space="preserve">Archive Poetry, Fiction and Creative Non-Fiction Supplement </t>
  </si>
  <si>
    <t xml:space="preserve">Poetry, Fiction and Creative Non-Fiction Supplement </t>
  </si>
  <si>
    <t>Archive Poetry, Fiction and Creative Non-Fiction Supplement II</t>
  </si>
  <si>
    <t>Archive Political Science and Policy Studies Foundation</t>
  </si>
  <si>
    <t>Political Science and Policy Studies Foundation</t>
  </si>
  <si>
    <t xml:space="preserve">Archive Political Science and Policy Studies Supplement </t>
  </si>
  <si>
    <t xml:space="preserve">Political Science and Policy Studies Supplement </t>
  </si>
  <si>
    <t>Archive Political Science and Policy Studies Supplement II</t>
  </si>
  <si>
    <t>Archive US Regional Studies, Midwest Foundation</t>
  </si>
  <si>
    <t>US Regional Studies, Midwest Foundation</t>
  </si>
  <si>
    <t>Archive US Regional Studies, Midwest Supplement</t>
  </si>
  <si>
    <t>Archive US Regional Studies, Midwest Supplement II</t>
  </si>
  <si>
    <t>Archive US Regional Studies, New England and Mid Atlantic Foundation</t>
  </si>
  <si>
    <t>US Regional Studies, New England and Mid Atlantic Foundation</t>
  </si>
  <si>
    <t>Archive US Regional Studies, New England and Mid Atlantic Supplement</t>
  </si>
  <si>
    <t>Archive US Regional Studies, New England and Mid Atlantic Supplement II</t>
  </si>
  <si>
    <t>Archive US Regional Studies, South Foundation</t>
  </si>
  <si>
    <t>US Regional Studies, South Foundation</t>
  </si>
  <si>
    <t>Archive US Regional Studies, South Supplement</t>
  </si>
  <si>
    <t>Archive US Regional Studies, South Supplement II</t>
  </si>
  <si>
    <t>Archive US Regional Studies, West Foundation</t>
  </si>
  <si>
    <t>US Regional Studies, West Foundation</t>
  </si>
  <si>
    <t>Archive US Regional Studies, West Supplement</t>
  </si>
  <si>
    <t>Archive US Regional Studies, West Supplement II</t>
  </si>
  <si>
    <t>Archive African Studies Foundation</t>
  </si>
  <si>
    <t>African Studies Foundation</t>
  </si>
  <si>
    <t>Archive African Studies Supplement</t>
  </si>
  <si>
    <t>Archive American Studies Foundation</t>
  </si>
  <si>
    <t>American Studies Foundation</t>
  </si>
  <si>
    <t>Archive American Studies Supplement</t>
  </si>
  <si>
    <t>Archive Asian and Pacific Studies Foundation</t>
  </si>
  <si>
    <t>Asian and Pacific Studies Foundation</t>
  </si>
  <si>
    <t>Archive Asian and Pacific Studies Supplement</t>
  </si>
  <si>
    <t>Archive Jewish Studies Foundation</t>
  </si>
  <si>
    <t>Jewish Studies Foundation</t>
  </si>
  <si>
    <t>Archive Jewish Studies Supplement</t>
  </si>
  <si>
    <t>Archive Latin American and Caribbean Studies Foundation</t>
  </si>
  <si>
    <t>Latin American and Caribbean Studies Foundation</t>
  </si>
  <si>
    <t>Archive Latin American and Caribbean Studies Supplement</t>
  </si>
  <si>
    <t>Archive Native American and Indigenous Studies Foundation</t>
  </si>
  <si>
    <t>Native American and Indigenous Studies Foundation</t>
  </si>
  <si>
    <t>Archive Native American and Indigenous Studies Supplement</t>
  </si>
  <si>
    <t>Archive Russian and East European Studies Foundation</t>
  </si>
  <si>
    <t>Russian and East European Studies Foundation</t>
  </si>
  <si>
    <t>Archive Russian and East European Studies Supplement</t>
  </si>
  <si>
    <r>
      <rPr>
        <b/>
        <sz val="11"/>
        <color theme="1"/>
        <rFont val="Calibri"/>
        <family val="2"/>
        <scheme val="minor"/>
      </rPr>
      <t>1. "ALL BOOKS at MUSE" Special Offer:</t>
    </r>
    <r>
      <rPr>
        <sz val="11"/>
        <color theme="1"/>
        <rFont val="Calibri"/>
        <family val="2"/>
        <scheme val="minor"/>
      </rPr>
      <t xml:space="preserve"> One-Time Purchase including ~ 29,700 books. Set includes over 20,000 titles published before 2012, 2687 titles from 2012, 2940 titles from 2013, and 2863 new titles for 2014</t>
    </r>
  </si>
  <si>
    <r>
      <rPr>
        <b/>
        <sz val="11"/>
        <color theme="1"/>
        <rFont val="Calibri"/>
        <family val="2"/>
        <scheme val="minor"/>
      </rPr>
      <t>3. "2014 Complete Early Adopter" Special Offer:</t>
    </r>
    <r>
      <rPr>
        <sz val="11"/>
        <color theme="1"/>
        <rFont val="Calibri"/>
        <family val="2"/>
        <scheme val="minor"/>
      </rPr>
      <t xml:space="preserve"> 20% off the complete collection of 2863 titles published in 2014</t>
    </r>
  </si>
  <si>
    <r>
      <rPr>
        <b/>
        <sz val="11"/>
        <color theme="1"/>
        <rFont val="Calibri"/>
        <family val="2"/>
        <scheme val="minor"/>
      </rPr>
      <t>4. "2014 Subject/Area Studies Early Adopter" Special Offer</t>
    </r>
    <r>
      <rPr>
        <sz val="11"/>
        <color theme="1"/>
        <rFont val="Calibri"/>
        <family val="2"/>
        <scheme val="minor"/>
      </rPr>
      <t>:  15% off the purchase of a single 2014 Subject or Area Studies collection</t>
    </r>
  </si>
  <si>
    <r>
      <rPr>
        <b/>
        <sz val="11"/>
        <color theme="1"/>
        <rFont val="Calibri"/>
        <family val="2"/>
        <scheme val="minor"/>
      </rPr>
      <t>5. "2014 Three or More" Special Offer:</t>
    </r>
    <r>
      <rPr>
        <sz val="11"/>
        <color theme="1"/>
        <rFont val="Calibri"/>
        <family val="2"/>
        <scheme val="minor"/>
      </rPr>
      <t xml:space="preserve"> 20% off the purchase of 3 or more 2014 Subject or Area Studies collections</t>
    </r>
  </si>
  <si>
    <r>
      <rPr>
        <b/>
        <sz val="11"/>
        <color theme="1"/>
        <rFont val="Calibri"/>
        <family val="2"/>
        <scheme val="minor"/>
      </rPr>
      <t>2. "Top-Off for 2014" Special Offer:</t>
    </r>
    <r>
      <rPr>
        <sz val="11"/>
        <color theme="1"/>
        <rFont val="Calibri"/>
        <family val="2"/>
        <scheme val="minor"/>
      </rPr>
      <t xml:space="preserve"> 6083 titles for the purchasers of the 2012 ALL BOOKS at MUSE collection</t>
    </r>
  </si>
  <si>
    <t xml:space="preserve">Average Cost per Title at Deepest Discount </t>
  </si>
  <si>
    <t>**These area studies collections have overlapping content with the subject collections listed above.</t>
  </si>
  <si>
    <r>
      <t xml:space="preserve">2014 MUSE/UPCC Collection Special Offers for </t>
    </r>
    <r>
      <rPr>
        <b/>
        <sz val="14"/>
        <color rgb="FFFF0000"/>
        <rFont val="Calibri"/>
        <family val="2"/>
        <scheme val="minor"/>
      </rPr>
      <t>Tier 5</t>
    </r>
    <r>
      <rPr>
        <b/>
        <sz val="14"/>
        <color theme="1"/>
        <rFont val="Calibri"/>
        <family val="2"/>
        <scheme val="minor"/>
      </rPr>
      <t xml:space="preserve">  Libraries
</t>
    </r>
    <r>
      <rPr>
        <b/>
        <sz val="12"/>
        <color theme="1"/>
        <rFont val="Calibri"/>
        <family val="2"/>
        <scheme val="minor"/>
      </rPr>
      <t>(includes all ARL members except Dartmouth, Special, and Public Libraries)</t>
    </r>
  </si>
  <si>
    <t>ANNUAL SUBSCRIPTION OPTIONS</t>
  </si>
  <si>
    <t>List Price</t>
  </si>
  <si>
    <t>TIER 5 content fee through LYRASIS</t>
  </si>
  <si>
    <r>
      <t>* No title overlap among collections in</t>
    </r>
    <r>
      <rPr>
        <sz val="12"/>
        <color rgb="FF3B689F"/>
        <rFont val="Calibri"/>
        <family val="2"/>
        <scheme val="minor"/>
      </rPr>
      <t xml:space="preserve"> </t>
    </r>
    <r>
      <rPr>
        <b/>
        <sz val="14"/>
        <color rgb="FF2B3BAF"/>
        <rFont val="Calibri"/>
        <family val="2"/>
        <scheme val="minor"/>
      </rPr>
      <t>BLUE</t>
    </r>
    <r>
      <rPr>
        <sz val="12"/>
        <color theme="1"/>
        <rFont val="Calibri"/>
        <family val="2"/>
        <scheme val="minor"/>
      </rPr>
      <t xml:space="preserve"> from the same year/time period. No overlap between collections in </t>
    </r>
    <r>
      <rPr>
        <b/>
        <sz val="14"/>
        <color rgb="FFFF0000"/>
        <rFont val="Calibri"/>
        <family val="2"/>
        <scheme val="minor"/>
      </rPr>
      <t>RED</t>
    </r>
    <r>
      <rPr>
        <sz val="12"/>
        <color theme="1"/>
        <rFont val="Calibri"/>
        <family val="2"/>
        <scheme val="minor"/>
      </rPr>
      <t xml:space="preserve"> for same year/time period.  Collections in </t>
    </r>
    <r>
      <rPr>
        <b/>
        <sz val="14"/>
        <color rgb="FF2B3BAF"/>
        <rFont val="Calibri"/>
        <family val="2"/>
        <scheme val="minor"/>
      </rPr>
      <t>BLUE</t>
    </r>
    <r>
      <rPr>
        <sz val="12"/>
        <color theme="1"/>
        <rFont val="Calibri"/>
        <family val="2"/>
        <scheme val="minor"/>
      </rPr>
      <t xml:space="preserve"> may overlap with collections in 
   </t>
    </r>
    <r>
      <rPr>
        <b/>
        <sz val="14"/>
        <color rgb="FFFF0000"/>
        <rFont val="Calibri"/>
        <family val="2"/>
        <scheme val="minor"/>
      </rPr>
      <t>RED</t>
    </r>
    <r>
      <rPr>
        <sz val="12"/>
        <color theme="1"/>
        <rFont val="Calibri"/>
        <family val="2"/>
        <scheme val="minor"/>
      </rPr>
      <t xml:space="preserve">. </t>
    </r>
    <r>
      <rPr>
        <i/>
        <sz val="12"/>
        <color theme="1"/>
        <rFont val="Calibri"/>
        <family val="2"/>
        <scheme val="minor"/>
      </rPr>
      <t>MUSE will not adjust prices for this overlap.</t>
    </r>
  </si>
  <si>
    <t xml:space="preserve">** Not every book in UPCC is in a Subject or Area Studies collection. Some titles are available only in the Complete collections.  To acquire all titles from a particular year/time period, please select the
      applicable "Complete" and any "Complete Supplements."
</t>
  </si>
  <si>
    <t>Total Collection List Price Value</t>
  </si>
  <si>
    <t>Archive (pre-2012) Subscription during Calendar Year 2014</t>
  </si>
  <si>
    <t>Current Collection (2012-2014) Subscription during Calendar Year 2014</t>
  </si>
  <si>
    <t>pre-2012</t>
  </si>
  <si>
    <t>2012-2014</t>
  </si>
  <si>
    <t>Tier 5 admin fee (5%) for Libraries New to the ARL/LYRASIS Group</t>
  </si>
  <si>
    <t>Tier 5 admin fee (4%) for Libraries Continuing in the ARL/LYRASIS Group</t>
  </si>
  <si>
    <t>15% Special Offer Additional Discounted Price for Tier 5 if Purchasing a Single Subject or Area Studies Collection by 3/1/14</t>
  </si>
  <si>
    <t>20% Special Offer Additional Discounted Price for Tier 5 if Purchasing 3 or More Subject or Area Studies Collections by 3/1/14</t>
  </si>
  <si>
    <r>
      <rPr>
        <b/>
        <sz val="11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Average cost for these 2014 publication year titles in print is estimated at </t>
    </r>
    <r>
      <rPr>
        <b/>
        <sz val="11"/>
        <color theme="1"/>
        <rFont val="Calibri"/>
        <family val="2"/>
        <scheme val="minor"/>
      </rPr>
      <t>$46.00</t>
    </r>
  </si>
  <si>
    <r>
      <t xml:space="preserve">MASTER NORTH AMERICAN ACADEMIC PRICING FOR </t>
    </r>
    <r>
      <rPr>
        <b/>
        <sz val="16"/>
        <color rgb="FFFF0000"/>
        <rFont val="Calibri"/>
        <family val="2"/>
        <scheme val="minor"/>
      </rPr>
      <t>TIER 5</t>
    </r>
    <r>
      <rPr>
        <b/>
        <sz val="16"/>
        <color theme="1"/>
        <rFont val="Calibri"/>
        <family val="2"/>
        <scheme val="minor"/>
      </rPr>
      <t>: 2014 SALES YEAR</t>
    </r>
  </si>
  <si>
    <t>Tier 5 includes all ARL academic libraries except Dartmouth.</t>
  </si>
  <si>
    <t>LYRASIS will apply a 5% administrative fee to all purchases by libraries that are new to the ARL/LYRASIS MUSE ebooks group. Libraries that made earlier purchases as part of this group will be assessed a 4% admin fee.</t>
  </si>
  <si>
    <r>
      <rPr>
        <sz val="11"/>
        <color theme="1"/>
        <rFont val="Calibri"/>
        <family val="2"/>
      </rPr>
      <t xml:space="preserve">    •    </t>
    </r>
    <r>
      <rPr>
        <sz val="11"/>
        <color theme="1"/>
        <rFont val="Calibri"/>
        <family val="2"/>
        <scheme val="minor"/>
      </rPr>
      <t>For libraries that joined the ARL/LYRASIS Project MUSE Ebook Group 2011-2013, the administrative fee will be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4%</t>
    </r>
    <r>
      <rPr>
        <sz val="11"/>
        <color theme="1"/>
        <rFont val="Calibri"/>
        <family val="2"/>
        <scheme val="minor"/>
      </rPr>
      <t>.</t>
    </r>
  </si>
  <si>
    <r>
      <rPr>
        <sz val="11"/>
        <color theme="1"/>
        <rFont val="Calibri"/>
        <family val="2"/>
      </rPr>
      <t xml:space="preserve">    •    </t>
    </r>
    <r>
      <rPr>
        <sz val="11"/>
        <color theme="1"/>
        <rFont val="Calibri"/>
        <family val="2"/>
        <scheme val="minor"/>
      </rPr>
      <t xml:space="preserve">For libraries that are new this year to the ARL/LYRASIS Project MUSE Ebook Group, the administrative fee will be </t>
    </r>
    <r>
      <rPr>
        <b/>
        <u/>
        <sz val="11"/>
        <color theme="1"/>
        <rFont val="Calibri"/>
        <family val="2"/>
        <scheme val="minor"/>
      </rPr>
      <t>5%</t>
    </r>
    <r>
      <rPr>
        <sz val="11"/>
        <color theme="1"/>
        <rFont val="Calibri"/>
        <family val="2"/>
        <scheme val="minor"/>
      </rPr>
      <t>.</t>
    </r>
  </si>
  <si>
    <r>
      <t xml:space="preserve">MASTER NORTH AMERICAN ACADEMIC PRICING FOR </t>
    </r>
    <r>
      <rPr>
        <b/>
        <sz val="16"/>
        <color rgb="FFFF0000"/>
        <rFont val="Calibri"/>
        <family val="2"/>
        <scheme val="minor"/>
      </rPr>
      <t>TIER 4</t>
    </r>
    <r>
      <rPr>
        <b/>
        <sz val="16"/>
        <color theme="1"/>
        <rFont val="Calibri"/>
        <family val="2"/>
        <scheme val="minor"/>
      </rPr>
      <t>: 2014 SALES YEAR</t>
    </r>
  </si>
  <si>
    <t>Tier 4 includes Dartmouth from the ARL membership.</t>
  </si>
  <si>
    <t>TIER 4 content fee through LYRASIS</t>
  </si>
  <si>
    <t>Tier 4 admin fee (5%) for Libraries New to the ARL/LYRASIS Group</t>
  </si>
  <si>
    <t>Tier 4 admin fee (4%) for Libraries Continuing in the ARL/LYRASIS Group</t>
  </si>
  <si>
    <r>
      <t xml:space="preserve">2014 MUSE/UPCC Collection Special Offers for </t>
    </r>
    <r>
      <rPr>
        <b/>
        <sz val="14"/>
        <color rgb="FFFF0000"/>
        <rFont val="Calibri"/>
        <family val="2"/>
        <scheme val="minor"/>
      </rPr>
      <t>Tier 4</t>
    </r>
    <r>
      <rPr>
        <b/>
        <sz val="14"/>
        <color theme="1"/>
        <rFont val="Calibri"/>
        <family val="2"/>
        <scheme val="minor"/>
      </rPr>
      <t xml:space="preserve">  Libraries
</t>
    </r>
    <r>
      <rPr>
        <b/>
        <sz val="12"/>
        <color theme="1"/>
        <rFont val="Calibri"/>
        <family val="2"/>
        <scheme val="minor"/>
      </rPr>
      <t>(includes ARL member: Dartmouth)</t>
    </r>
  </si>
  <si>
    <t>•Boston Public Lib</t>
  </si>
  <si>
    <r>
      <t xml:space="preserve">MASTER NORTH AMERICAN PRICING FOR </t>
    </r>
    <r>
      <rPr>
        <b/>
        <sz val="16"/>
        <color rgb="FFFF0000"/>
        <rFont val="Calibri"/>
        <family val="2"/>
        <scheme val="minor"/>
      </rPr>
      <t>SPECIAL AND PUBLIC LIBRARIES</t>
    </r>
    <r>
      <rPr>
        <b/>
        <sz val="16"/>
        <color theme="1"/>
        <rFont val="Calibri"/>
        <family val="2"/>
        <scheme val="minor"/>
      </rPr>
      <t>: 2014 SALES YEAR</t>
    </r>
  </si>
  <si>
    <t>ARL Special/Public Libraries include:</t>
  </si>
  <si>
    <t>•CISTI</t>
  </si>
  <si>
    <r>
      <rPr>
        <sz val="12"/>
        <color theme="1"/>
        <rFont val="Calibri"/>
        <family val="2"/>
      </rPr>
      <t>•</t>
    </r>
    <r>
      <rPr>
        <sz val="12"/>
        <color theme="1"/>
        <rFont val="Calibri"/>
        <family val="2"/>
        <scheme val="minor"/>
      </rPr>
      <t>Smithsonian                                     •NLM</t>
    </r>
  </si>
  <si>
    <r>
      <rPr>
        <sz val="12"/>
        <color theme="1"/>
        <rFont val="Calibri"/>
        <family val="2"/>
      </rPr>
      <t>•</t>
    </r>
    <r>
      <rPr>
        <sz val="12"/>
        <color theme="1"/>
        <rFont val="Calibri"/>
        <family val="2"/>
        <scheme val="minor"/>
      </rPr>
      <t>NARA</t>
    </r>
  </si>
  <si>
    <r>
      <rPr>
        <sz val="12"/>
        <color theme="1"/>
        <rFont val="Calibri"/>
        <family val="2"/>
      </rPr>
      <t>•</t>
    </r>
    <r>
      <rPr>
        <sz val="12"/>
        <color theme="1"/>
        <rFont val="Calibri"/>
        <family val="2"/>
        <scheme val="minor"/>
      </rPr>
      <t>NAL</t>
    </r>
  </si>
  <si>
    <r>
      <rPr>
        <sz val="12"/>
        <color theme="1"/>
        <rFont val="Calibri"/>
        <family val="2"/>
      </rPr>
      <t>•</t>
    </r>
    <r>
      <rPr>
        <sz val="12"/>
        <color theme="1"/>
        <rFont val="Calibri"/>
        <family val="2"/>
        <scheme val="minor"/>
      </rPr>
      <t>Library and Archives Canada       •NY Public Lib</t>
    </r>
  </si>
  <si>
    <r>
      <rPr>
        <sz val="12"/>
        <color theme="1"/>
        <rFont val="Calibri"/>
        <family val="2"/>
      </rPr>
      <t>•</t>
    </r>
    <r>
      <rPr>
        <sz val="12"/>
        <color theme="1"/>
        <rFont val="Calibri"/>
        <family val="2"/>
        <scheme val="minor"/>
      </rPr>
      <t>Library of Congress                        •NY State Library</t>
    </r>
  </si>
  <si>
    <r>
      <rPr>
        <sz val="12"/>
        <color theme="1"/>
        <rFont val="Calibri"/>
        <family val="2"/>
      </rPr>
      <t>•</t>
    </r>
    <r>
      <rPr>
        <sz val="12"/>
        <color theme="1"/>
        <rFont val="Calibri"/>
        <family val="2"/>
        <scheme val="minor"/>
      </rPr>
      <t>CRL</t>
    </r>
  </si>
  <si>
    <t>Public and Special Library content fee through LYRASIS</t>
  </si>
  <si>
    <t>Public and Special Library admin fee (5%) for Libraries New to the ARL/LYRASIS Group</t>
  </si>
  <si>
    <t>Public and Special Library admin fee (4%) for Libraries Continuing in the ARL/LYRASIS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</si>
</sst>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3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rgb="FF740000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3B689F"/>
      <name val="Calibri"/>
      <family val="2"/>
      <scheme val="minor"/>
    </font>
    <font>
      <b/>
      <sz val="14"/>
      <color rgb="FF2B3BAF"/>
      <name val="Calibri"/>
      <family val="2"/>
      <scheme val="minor"/>
    </font>
    <font>
      <b/>
      <sz val="12"/>
      <color rgb="FF2B3BA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2B3BA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FB8F1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44" fontId="1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97">
    <xf numFmtId="0" fontId="0" fillId="0" borderId="0" xfId="0"/>
    <xf numFmtId="0" fontId="6" fillId="0" borderId="0" xfId="5"/>
    <xf numFmtId="0" fontId="9" fillId="0" borderId="0" xfId="5" applyFont="1"/>
    <xf numFmtId="0" fontId="10" fillId="0" borderId="5" xfId="5" applyFont="1" applyBorder="1" applyAlignment="1">
      <alignment horizontal="center" vertical="center" wrapText="1"/>
    </xf>
    <xf numFmtId="0" fontId="9" fillId="3" borderId="2" xfId="5" applyFont="1" applyFill="1" applyBorder="1" applyAlignment="1">
      <alignment horizontal="center" wrapText="1"/>
    </xf>
    <xf numFmtId="0" fontId="9" fillId="0" borderId="2" xfId="5" applyFont="1" applyBorder="1" applyAlignment="1">
      <alignment horizontal="center" wrapText="1"/>
    </xf>
    <xf numFmtId="0" fontId="6" fillId="0" borderId="0" xfId="5" applyAlignment="1">
      <alignment wrapText="1"/>
    </xf>
    <xf numFmtId="44" fontId="6" fillId="0" borderId="0" xfId="5" applyNumberFormat="1"/>
    <xf numFmtId="44" fontId="14" fillId="0" borderId="0" xfId="6" applyFont="1"/>
    <xf numFmtId="0" fontId="9" fillId="0" borderId="2" xfId="5" applyFont="1" applyBorder="1" applyAlignment="1">
      <alignment horizontal="center"/>
    </xf>
    <xf numFmtId="0" fontId="6" fillId="0" borderId="8" xfId="5" applyBorder="1"/>
    <xf numFmtId="8" fontId="6" fillId="0" borderId="0" xfId="5" applyNumberFormat="1"/>
    <xf numFmtId="0" fontId="6" fillId="0" borderId="0" xfId="0" applyFont="1" applyAlignment="1">
      <alignment vertical="center"/>
    </xf>
    <xf numFmtId="6" fontId="6" fillId="0" borderId="0" xfId="0" applyNumberFormat="1" applyFont="1" applyAlignment="1">
      <alignment vertical="center"/>
    </xf>
    <xf numFmtId="44" fontId="6" fillId="0" borderId="0" xfId="5" applyNumberFormat="1" applyAlignment="1">
      <alignment wrapText="1"/>
    </xf>
    <xf numFmtId="0" fontId="9" fillId="5" borderId="2" xfId="5" applyFont="1" applyFill="1" applyBorder="1" applyAlignment="1">
      <alignment horizontal="center" wrapText="1"/>
    </xf>
    <xf numFmtId="0" fontId="9" fillId="4" borderId="6" xfId="5" applyFont="1" applyFill="1" applyBorder="1" applyAlignment="1">
      <alignment horizontal="center" wrapText="1"/>
    </xf>
    <xf numFmtId="0" fontId="4" fillId="0" borderId="0" xfId="5" applyFont="1"/>
    <xf numFmtId="0" fontId="9" fillId="0" borderId="9" xfId="5" applyFont="1" applyBorder="1"/>
    <xf numFmtId="0" fontId="3" fillId="0" borderId="0" xfId="5" applyFont="1" applyFill="1" applyBorder="1"/>
    <xf numFmtId="165" fontId="6" fillId="0" borderId="0" xfId="5" applyNumberFormat="1"/>
    <xf numFmtId="164" fontId="6" fillId="0" borderId="8" xfId="5" applyNumberFormat="1" applyBorder="1" applyAlignment="1">
      <alignment horizontal="center"/>
    </xf>
    <xf numFmtId="164" fontId="4" fillId="0" borderId="7" xfId="5" applyNumberFormat="1" applyFont="1" applyBorder="1" applyAlignment="1">
      <alignment horizontal="center"/>
    </xf>
    <xf numFmtId="164" fontId="9" fillId="0" borderId="9" xfId="5" applyNumberFormat="1" applyFont="1" applyBorder="1" applyAlignment="1">
      <alignment horizontal="center"/>
    </xf>
    <xf numFmtId="0" fontId="9" fillId="0" borderId="5" xfId="5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2" xfId="5" applyFont="1" applyFill="1" applyBorder="1" applyAlignment="1">
      <alignment horizontal="center" wrapText="1"/>
    </xf>
    <xf numFmtId="0" fontId="9" fillId="0" borderId="10" xfId="5" applyFont="1" applyBorder="1" applyAlignment="1">
      <alignment horizontal="center"/>
    </xf>
    <xf numFmtId="0" fontId="6" fillId="0" borderId="13" xfId="5" applyBorder="1" applyAlignment="1">
      <alignment horizontal="center"/>
    </xf>
    <xf numFmtId="0" fontId="4" fillId="0" borderId="15" xfId="5" applyFont="1" applyBorder="1" applyAlignment="1">
      <alignment horizontal="center"/>
    </xf>
    <xf numFmtId="0" fontId="9" fillId="0" borderId="9" xfId="5" applyFont="1" applyBorder="1" applyAlignment="1">
      <alignment horizontal="center" wrapText="1"/>
    </xf>
    <xf numFmtId="164" fontId="6" fillId="0" borderId="7" xfId="5" applyNumberFormat="1" applyBorder="1" applyAlignment="1">
      <alignment horizontal="center"/>
    </xf>
    <xf numFmtId="0" fontId="18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Fill="1"/>
    <xf numFmtId="0" fontId="10" fillId="0" borderId="0" xfId="10" applyFont="1" applyAlignment="1">
      <alignment wrapText="1"/>
    </xf>
    <xf numFmtId="0" fontId="10" fillId="0" borderId="0" xfId="10" applyFont="1"/>
    <xf numFmtId="0" fontId="11" fillId="0" borderId="0" xfId="10" applyFont="1"/>
    <xf numFmtId="44" fontId="11" fillId="0" borderId="0" xfId="10" applyNumberFormat="1" applyFont="1"/>
    <xf numFmtId="44" fontId="11" fillId="0" borderId="0" xfId="10" applyNumberFormat="1" applyFont="1" applyFill="1"/>
    <xf numFmtId="0" fontId="20" fillId="0" borderId="0" xfId="1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wrapText="1"/>
    </xf>
    <xf numFmtId="0" fontId="22" fillId="0" borderId="0" xfId="0" applyFont="1"/>
    <xf numFmtId="0" fontId="23" fillId="0" borderId="0" xfId="0" applyFont="1"/>
    <xf numFmtId="0" fontId="21" fillId="0" borderId="0" xfId="0" applyFont="1"/>
    <xf numFmtId="0" fontId="22" fillId="0" borderId="0" xfId="10" applyFont="1"/>
    <xf numFmtId="0" fontId="21" fillId="0" borderId="0" xfId="10" applyFont="1"/>
    <xf numFmtId="0" fontId="23" fillId="0" borderId="0" xfId="10" applyFont="1"/>
    <xf numFmtId="0" fontId="0" fillId="0" borderId="0" xfId="0" applyAlignment="1">
      <alignment horizontal="left"/>
    </xf>
    <xf numFmtId="0" fontId="0" fillId="0" borderId="0" xfId="0" applyFill="1"/>
    <xf numFmtId="0" fontId="2" fillId="0" borderId="0" xfId="0" applyFont="1"/>
    <xf numFmtId="0" fontId="24" fillId="0" borderId="8" xfId="5" applyFont="1" applyBorder="1"/>
    <xf numFmtId="0" fontId="24" fillId="0" borderId="7" xfId="5" applyFont="1" applyBorder="1"/>
    <xf numFmtId="0" fontId="24" fillId="0" borderId="0" xfId="5" applyFont="1" applyFill="1" applyBorder="1"/>
    <xf numFmtId="164" fontId="9" fillId="0" borderId="9" xfId="5" applyNumberFormat="1" applyFont="1" applyFill="1" applyBorder="1" applyAlignment="1">
      <alignment horizontal="center"/>
    </xf>
    <xf numFmtId="164" fontId="6" fillId="0" borderId="8" xfId="5" applyNumberFormat="1" applyFill="1" applyBorder="1" applyAlignment="1">
      <alignment horizontal="center"/>
    </xf>
    <xf numFmtId="164" fontId="4" fillId="0" borderId="7" xfId="5" applyNumberFormat="1" applyFont="1" applyFill="1" applyBorder="1" applyAlignment="1">
      <alignment horizontal="center"/>
    </xf>
    <xf numFmtId="44" fontId="9" fillId="0" borderId="9" xfId="5" applyNumberFormat="1" applyFont="1" applyFill="1" applyBorder="1" applyAlignment="1">
      <alignment horizontal="center"/>
    </xf>
    <xf numFmtId="0" fontId="2" fillId="7" borderId="24" xfId="5" applyFont="1" applyFill="1" applyBorder="1" applyAlignment="1">
      <alignment wrapText="1"/>
    </xf>
    <xf numFmtId="0" fontId="2" fillId="8" borderId="25" xfId="5" applyFont="1" applyFill="1" applyBorder="1" applyAlignment="1">
      <alignment wrapText="1"/>
    </xf>
    <xf numFmtId="0" fontId="2" fillId="2" borderId="25" xfId="5" applyFont="1" applyFill="1" applyBorder="1" applyAlignment="1">
      <alignment wrapText="1"/>
    </xf>
    <xf numFmtId="0" fontId="2" fillId="5" borderId="25" xfId="5" applyFont="1" applyFill="1" applyBorder="1" applyAlignment="1">
      <alignment wrapText="1"/>
    </xf>
    <xf numFmtId="49" fontId="2" fillId="4" borderId="26" xfId="5" applyNumberFormat="1" applyFont="1" applyFill="1" applyBorder="1" applyAlignment="1">
      <alignment wrapText="1"/>
    </xf>
    <xf numFmtId="49" fontId="4" fillId="3" borderId="9" xfId="6" applyNumberFormat="1" applyFont="1" applyFill="1" applyBorder="1" applyAlignment="1">
      <alignment horizontal="center"/>
    </xf>
    <xf numFmtId="49" fontId="4" fillId="3" borderId="27" xfId="6" applyNumberFormat="1" applyFont="1" applyFill="1" applyBorder="1" applyAlignment="1">
      <alignment horizontal="center"/>
    </xf>
    <xf numFmtId="49" fontId="4" fillId="3" borderId="27" xfId="5" applyNumberFormat="1" applyFont="1" applyFill="1" applyBorder="1" applyAlignment="1">
      <alignment horizontal="center"/>
    </xf>
    <xf numFmtId="49" fontId="4" fillId="3" borderId="28" xfId="5" applyNumberFormat="1" applyFont="1" applyFill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64" fontId="9" fillId="0" borderId="32" xfId="1" applyNumberFormat="1" applyFont="1" applyBorder="1" applyAlignment="1">
      <alignment horizontal="center"/>
    </xf>
    <xf numFmtId="164" fontId="9" fillId="0" borderId="27" xfId="5" applyNumberFormat="1" applyFont="1" applyBorder="1" applyAlignment="1">
      <alignment horizontal="center" wrapText="1"/>
    </xf>
    <xf numFmtId="49" fontId="9" fillId="0" borderId="27" xfId="6" applyNumberFormat="1" applyFont="1" applyBorder="1" applyAlignment="1">
      <alignment horizontal="center" wrapText="1"/>
    </xf>
    <xf numFmtId="49" fontId="9" fillId="0" borderId="28" xfId="6" applyNumberFormat="1" applyFont="1" applyBorder="1" applyAlignment="1">
      <alignment horizontal="center" wrapText="1"/>
    </xf>
    <xf numFmtId="165" fontId="25" fillId="0" borderId="0" xfId="1" applyNumberFormat="1" applyFont="1" applyFill="1"/>
    <xf numFmtId="0" fontId="20" fillId="0" borderId="1" xfId="10" applyFont="1" applyBorder="1" applyAlignment="1">
      <alignment horizontal="center"/>
    </xf>
    <xf numFmtId="164" fontId="0" fillId="0" borderId="0" xfId="0" applyNumberFormat="1"/>
    <xf numFmtId="0" fontId="20" fillId="0" borderId="4" xfId="10" applyFont="1" applyBorder="1" applyAlignment="1">
      <alignment horizontal="center"/>
    </xf>
    <xf numFmtId="44" fontId="21" fillId="0" borderId="0" xfId="11" applyFont="1" applyFill="1"/>
    <xf numFmtId="0" fontId="12" fillId="7" borderId="19" xfId="0" applyFont="1" applyFill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28" fillId="0" borderId="1" xfId="0" applyFont="1" applyBorder="1"/>
    <xf numFmtId="0" fontId="28" fillId="0" borderId="1" xfId="0" applyFont="1" applyBorder="1" applyAlignment="1">
      <alignment horizontal="center"/>
    </xf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0" fontId="19" fillId="0" borderId="1" xfId="10" applyFont="1" applyBorder="1"/>
    <xf numFmtId="0" fontId="19" fillId="0" borderId="1" xfId="10" applyFont="1" applyBorder="1" applyAlignment="1">
      <alignment horizontal="center"/>
    </xf>
    <xf numFmtId="0" fontId="28" fillId="0" borderId="1" xfId="10" applyFont="1" applyBorder="1"/>
    <xf numFmtId="0" fontId="28" fillId="0" borderId="1" xfId="10" applyFont="1" applyBorder="1" applyAlignment="1">
      <alignment horizontal="center"/>
    </xf>
    <xf numFmtId="0" fontId="28" fillId="0" borderId="1" xfId="10" applyFont="1" applyFill="1" applyBorder="1" applyAlignment="1">
      <alignment horizontal="center"/>
    </xf>
    <xf numFmtId="0" fontId="28" fillId="0" borderId="1" xfId="10" applyFont="1" applyFill="1" applyBorder="1" applyAlignment="1">
      <alignment horizontal="center" vertical="top" wrapText="1"/>
    </xf>
    <xf numFmtId="0" fontId="19" fillId="0" borderId="1" xfId="10" applyFont="1" applyFill="1" applyBorder="1" applyAlignment="1">
      <alignment horizontal="center" vertical="top" wrapText="1"/>
    </xf>
    <xf numFmtId="0" fontId="29" fillId="0" borderId="1" xfId="0" applyFont="1" applyFill="1" applyBorder="1"/>
    <xf numFmtId="0" fontId="29" fillId="0" borderId="1" xfId="0" applyFont="1" applyFill="1" applyBorder="1" applyAlignment="1">
      <alignment horizontal="center"/>
    </xf>
    <xf numFmtId="165" fontId="21" fillId="0" borderId="0" xfId="1" applyNumberFormat="1" applyFont="1" applyFill="1"/>
    <xf numFmtId="164" fontId="19" fillId="3" borderId="1" xfId="1" applyNumberFormat="1" applyFont="1" applyFill="1" applyBorder="1" applyAlignment="1">
      <alignment horizontal="center"/>
    </xf>
    <xf numFmtId="164" fontId="28" fillId="3" borderId="1" xfId="1" applyNumberFormat="1" applyFont="1" applyFill="1" applyBorder="1" applyAlignment="1">
      <alignment horizontal="center"/>
    </xf>
    <xf numFmtId="164" fontId="29" fillId="3" borderId="1" xfId="1" applyNumberFormat="1" applyFont="1" applyFill="1" applyBorder="1" applyAlignment="1">
      <alignment horizontal="center"/>
    </xf>
    <xf numFmtId="164" fontId="19" fillId="3" borderId="1" xfId="11" applyNumberFormat="1" applyFont="1" applyFill="1" applyBorder="1" applyAlignment="1">
      <alignment horizontal="center"/>
    </xf>
    <xf numFmtId="164" fontId="28" fillId="3" borderId="1" xfId="10" applyNumberFormat="1" applyFont="1" applyFill="1" applyBorder="1" applyAlignment="1">
      <alignment horizontal="center"/>
    </xf>
    <xf numFmtId="164" fontId="19" fillId="3" borderId="1" xfId="10" applyNumberFormat="1" applyFont="1" applyFill="1" applyBorder="1" applyAlignment="1">
      <alignment horizontal="center"/>
    </xf>
    <xf numFmtId="164" fontId="28" fillId="3" borderId="1" xfId="11" applyNumberFormat="1" applyFont="1" applyFill="1" applyBorder="1" applyAlignment="1">
      <alignment horizontal="center"/>
    </xf>
    <xf numFmtId="164" fontId="19" fillId="3" borderId="1" xfId="0" applyNumberFormat="1" applyFont="1" applyFill="1" applyBorder="1" applyAlignment="1">
      <alignment horizontal="center"/>
    </xf>
    <xf numFmtId="164" fontId="29" fillId="3" borderId="1" xfId="10" applyNumberFormat="1" applyFont="1" applyFill="1" applyBorder="1" applyAlignment="1">
      <alignment horizontal="center"/>
    </xf>
    <xf numFmtId="164" fontId="19" fillId="9" borderId="1" xfId="10" applyNumberFormat="1" applyFont="1" applyFill="1" applyBorder="1" applyAlignment="1">
      <alignment horizontal="center"/>
    </xf>
    <xf numFmtId="164" fontId="28" fillId="9" borderId="1" xfId="10" applyNumberFormat="1" applyFont="1" applyFill="1" applyBorder="1" applyAlignment="1">
      <alignment horizontal="center"/>
    </xf>
    <xf numFmtId="164" fontId="29" fillId="9" borderId="1" xfId="10" applyNumberFormat="1" applyFont="1" applyFill="1" applyBorder="1" applyAlignment="1">
      <alignment horizontal="center"/>
    </xf>
    <xf numFmtId="164" fontId="11" fillId="9" borderId="1" xfId="10" applyNumberFormat="1" applyFont="1" applyFill="1" applyBorder="1" applyAlignment="1">
      <alignment horizontal="center"/>
    </xf>
    <xf numFmtId="164" fontId="11" fillId="9" borderId="4" xfId="10" applyNumberFormat="1" applyFont="1" applyFill="1" applyBorder="1" applyAlignment="1">
      <alignment horizontal="center"/>
    </xf>
    <xf numFmtId="164" fontId="0" fillId="9" borderId="22" xfId="0" applyNumberFormat="1" applyFill="1" applyBorder="1" applyAlignment="1">
      <alignment horizontal="center"/>
    </xf>
    <xf numFmtId="0" fontId="12" fillId="7" borderId="10" xfId="0" applyFont="1" applyFill="1" applyBorder="1"/>
    <xf numFmtId="0" fontId="12" fillId="7" borderId="11" xfId="0" applyFont="1" applyFill="1" applyBorder="1"/>
    <xf numFmtId="164" fontId="10" fillId="9" borderId="1" xfId="0" applyNumberFormat="1" applyFont="1" applyFill="1" applyBorder="1" applyAlignment="1">
      <alignment horizontal="center"/>
    </xf>
    <xf numFmtId="164" fontId="19" fillId="9" borderId="1" xfId="0" applyNumberFormat="1" applyFont="1" applyFill="1" applyBorder="1" applyAlignment="1">
      <alignment horizontal="center"/>
    </xf>
    <xf numFmtId="164" fontId="29" fillId="9" borderId="1" xfId="0" applyNumberFormat="1" applyFont="1" applyFill="1" applyBorder="1" applyAlignment="1">
      <alignment horizontal="center"/>
    </xf>
    <xf numFmtId="164" fontId="28" fillId="9" borderId="1" xfId="0" applyNumberFormat="1" applyFont="1" applyFill="1" applyBorder="1" applyAlignment="1">
      <alignment horizontal="center"/>
    </xf>
    <xf numFmtId="164" fontId="30" fillId="9" borderId="1" xfId="0" applyNumberFormat="1" applyFont="1" applyFill="1" applyBorder="1" applyAlignment="1">
      <alignment horizontal="center"/>
    </xf>
    <xf numFmtId="0" fontId="0" fillId="0" borderId="1" xfId="10" applyFont="1" applyBorder="1" applyAlignment="1">
      <alignment horizontal="center"/>
    </xf>
    <xf numFmtId="0" fontId="0" fillId="0" borderId="4" xfId="10" applyFont="1" applyBorder="1" applyAlignment="1">
      <alignment horizontal="center"/>
    </xf>
    <xf numFmtId="0" fontId="10" fillId="9" borderId="3" xfId="1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3" xfId="10" applyFont="1" applyBorder="1" applyAlignment="1">
      <alignment horizontal="center" vertical="top" wrapText="1"/>
    </xf>
    <xf numFmtId="0" fontId="19" fillId="3" borderId="3" xfId="10" applyFont="1" applyFill="1" applyBorder="1" applyAlignment="1">
      <alignment horizontal="center" vertical="top" wrapText="1"/>
    </xf>
    <xf numFmtId="0" fontId="10" fillId="9" borderId="21" xfId="10" applyFont="1" applyFill="1" applyBorder="1" applyAlignment="1">
      <alignment horizontal="center" vertical="top" wrapText="1"/>
    </xf>
    <xf numFmtId="164" fontId="0" fillId="9" borderId="23" xfId="0" applyNumberFormat="1" applyFill="1" applyBorder="1" applyAlignment="1">
      <alignment horizontal="center"/>
    </xf>
    <xf numFmtId="0" fontId="10" fillId="0" borderId="18" xfId="0" applyFont="1" applyBorder="1"/>
    <xf numFmtId="0" fontId="10" fillId="0" borderId="18" xfId="0" applyFont="1" applyBorder="1" applyAlignment="1">
      <alignment horizontal="center"/>
    </xf>
    <xf numFmtId="164" fontId="19" fillId="3" borderId="18" xfId="1" applyNumberFormat="1" applyFont="1" applyFill="1" applyBorder="1" applyAlignment="1">
      <alignment horizontal="center"/>
    </xf>
    <xf numFmtId="164" fontId="19" fillId="9" borderId="18" xfId="10" applyNumberFormat="1" applyFont="1" applyFill="1" applyBorder="1" applyAlignment="1">
      <alignment horizontal="center"/>
    </xf>
    <xf numFmtId="164" fontId="10" fillId="9" borderId="18" xfId="0" applyNumberFormat="1" applyFont="1" applyFill="1" applyBorder="1" applyAlignment="1">
      <alignment horizontal="center"/>
    </xf>
    <xf numFmtId="0" fontId="10" fillId="0" borderId="36" xfId="0" applyFont="1" applyBorder="1" applyAlignment="1">
      <alignment vertical="top" wrapText="1"/>
    </xf>
    <xf numFmtId="0" fontId="10" fillId="0" borderId="37" xfId="0" applyFont="1" applyBorder="1" applyAlignment="1">
      <alignment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center" vertical="top" wrapText="1"/>
    </xf>
    <xf numFmtId="165" fontId="19" fillId="3" borderId="37" xfId="1" applyNumberFormat="1" applyFont="1" applyFill="1" applyBorder="1" applyAlignment="1">
      <alignment horizontal="center" vertical="top" wrapText="1"/>
    </xf>
    <xf numFmtId="0" fontId="10" fillId="9" borderId="37" xfId="10" applyFont="1" applyFill="1" applyBorder="1" applyAlignment="1">
      <alignment horizontal="center" vertical="top" wrapText="1"/>
    </xf>
    <xf numFmtId="0" fontId="10" fillId="9" borderId="20" xfId="10" applyFont="1" applyFill="1" applyBorder="1" applyAlignment="1">
      <alignment horizontal="center" vertical="top" wrapText="1"/>
    </xf>
    <xf numFmtId="0" fontId="10" fillId="11" borderId="2" xfId="0" applyFont="1" applyFill="1" applyBorder="1"/>
    <xf numFmtId="164" fontId="21" fillId="3" borderId="1" xfId="11" applyNumberFormat="1" applyFont="1" applyFill="1" applyBorder="1" applyAlignment="1">
      <alignment horizontal="center"/>
    </xf>
    <xf numFmtId="164" fontId="21" fillId="3" borderId="4" xfId="11" applyNumberFormat="1" applyFont="1" applyFill="1" applyBorder="1" applyAlignment="1">
      <alignment horizontal="center"/>
    </xf>
    <xf numFmtId="0" fontId="2" fillId="7" borderId="5" xfId="5" applyFont="1" applyFill="1" applyBorder="1" applyAlignment="1">
      <alignment wrapText="1"/>
    </xf>
    <xf numFmtId="49" fontId="4" fillId="3" borderId="2" xfId="6" applyNumberFormat="1" applyFont="1" applyFill="1" applyBorder="1" applyAlignment="1">
      <alignment horizontal="center"/>
    </xf>
    <xf numFmtId="164" fontId="9" fillId="0" borderId="2" xfId="1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32" fillId="11" borderId="0" xfId="0" applyFont="1" applyFill="1" applyBorder="1"/>
    <xf numFmtId="0" fontId="0" fillId="11" borderId="12" xfId="0" applyFont="1" applyFill="1" applyBorder="1"/>
    <xf numFmtId="0" fontId="0" fillId="11" borderId="11" xfId="0" applyFont="1" applyFill="1" applyBorder="1" applyAlignment="1">
      <alignment horizontal="left"/>
    </xf>
    <xf numFmtId="0" fontId="0" fillId="11" borderId="11" xfId="0" applyFont="1" applyFill="1" applyBorder="1"/>
    <xf numFmtId="0" fontId="0" fillId="11" borderId="13" xfId="0" applyFont="1" applyFill="1" applyBorder="1" applyAlignment="1">
      <alignment horizontal="left"/>
    </xf>
    <xf numFmtId="0" fontId="0" fillId="11" borderId="14" xfId="0" applyFont="1" applyFill="1" applyBorder="1"/>
    <xf numFmtId="0" fontId="0" fillId="11" borderId="15" xfId="0" applyFont="1" applyFill="1" applyBorder="1" applyAlignment="1">
      <alignment horizontal="left"/>
    </xf>
    <xf numFmtId="0" fontId="0" fillId="11" borderId="16" xfId="0" applyFont="1" applyFill="1" applyBorder="1"/>
    <xf numFmtId="0" fontId="0" fillId="11" borderId="17" xfId="0" applyFont="1" applyFill="1" applyBorder="1"/>
    <xf numFmtId="0" fontId="10" fillId="11" borderId="5" xfId="0" applyFont="1" applyFill="1" applyBorder="1"/>
    <xf numFmtId="0" fontId="12" fillId="0" borderId="5" xfId="5" applyFont="1" applyBorder="1" applyAlignment="1">
      <alignment wrapText="1"/>
    </xf>
    <xf numFmtId="0" fontId="12" fillId="0" borderId="6" xfId="5" applyFont="1" applyBorder="1"/>
    <xf numFmtId="0" fontId="2" fillId="10" borderId="10" xfId="22" applyFill="1" applyBorder="1" applyAlignment="1">
      <alignment wrapText="1"/>
    </xf>
    <xf numFmtId="0" fontId="2" fillId="10" borderId="11" xfId="22" applyFill="1" applyBorder="1" applyAlignment="1">
      <alignment wrapText="1"/>
    </xf>
    <xf numFmtId="0" fontId="2" fillId="10" borderId="12" xfId="22" applyFill="1" applyBorder="1" applyAlignment="1">
      <alignment wrapText="1"/>
    </xf>
    <xf numFmtId="0" fontId="2" fillId="10" borderId="15" xfId="22" applyFill="1" applyBorder="1" applyAlignment="1">
      <alignment wrapText="1"/>
    </xf>
    <xf numFmtId="0" fontId="2" fillId="10" borderId="16" xfId="22" applyFill="1" applyBorder="1" applyAlignment="1">
      <alignment wrapText="1"/>
    </xf>
    <xf numFmtId="0" fontId="2" fillId="10" borderId="17" xfId="22" applyFill="1" applyBorder="1" applyAlignment="1">
      <alignment wrapText="1"/>
    </xf>
    <xf numFmtId="0" fontId="3" fillId="6" borderId="10" xfId="5" applyFont="1" applyFill="1" applyBorder="1"/>
    <xf numFmtId="0" fontId="3" fillId="6" borderId="11" xfId="5" applyFont="1" applyFill="1" applyBorder="1"/>
    <xf numFmtId="0" fontId="3" fillId="6" borderId="12" xfId="5" applyFont="1" applyFill="1" applyBorder="1"/>
    <xf numFmtId="0" fontId="3" fillId="6" borderId="13" xfId="5" applyFont="1" applyFill="1" applyBorder="1"/>
    <xf numFmtId="0" fontId="3" fillId="6" borderId="0" xfId="5" applyFont="1" applyFill="1" applyBorder="1"/>
    <xf numFmtId="0" fontId="3" fillId="6" borderId="14" xfId="5" applyFont="1" applyFill="1" applyBorder="1"/>
    <xf numFmtId="0" fontId="2" fillId="6" borderId="13" xfId="5" applyFont="1" applyFill="1" applyBorder="1"/>
    <xf numFmtId="0" fontId="2" fillId="6" borderId="15" xfId="5" applyFont="1" applyFill="1" applyBorder="1"/>
    <xf numFmtId="0" fontId="3" fillId="6" borderId="16" xfId="5" applyFont="1" applyFill="1" applyBorder="1"/>
    <xf numFmtId="0" fontId="3" fillId="6" borderId="17" xfId="5" applyFont="1" applyFill="1" applyBorder="1"/>
    <xf numFmtId="0" fontId="12" fillId="7" borderId="5" xfId="0" applyFont="1" applyFill="1" applyBorder="1"/>
    <xf numFmtId="0" fontId="12" fillId="7" borderId="19" xfId="0" applyFont="1" applyFill="1" applyBorder="1"/>
    <xf numFmtId="0" fontId="12" fillId="7" borderId="6" xfId="0" applyFont="1" applyFill="1" applyBorder="1"/>
    <xf numFmtId="0" fontId="0" fillId="0" borderId="5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0" fillId="6" borderId="10" xfId="0" applyFont="1" applyFill="1" applyBorder="1" applyAlignment="1">
      <alignment vertical="top" wrapText="1"/>
    </xf>
    <xf numFmtId="0" fontId="10" fillId="6" borderId="11" xfId="0" applyFont="1" applyFill="1" applyBorder="1" applyAlignment="1">
      <alignment vertical="top" wrapText="1"/>
    </xf>
    <xf numFmtId="0" fontId="10" fillId="6" borderId="12" xfId="0" applyFont="1" applyFill="1" applyBorder="1" applyAlignment="1">
      <alignment vertical="top" wrapText="1"/>
    </xf>
    <xf numFmtId="0" fontId="10" fillId="6" borderId="15" xfId="0" applyFont="1" applyFill="1" applyBorder="1" applyAlignment="1">
      <alignment vertical="top" wrapText="1"/>
    </xf>
    <xf numFmtId="0" fontId="10" fillId="6" borderId="16" xfId="0" applyFont="1" applyFill="1" applyBorder="1" applyAlignment="1">
      <alignment vertical="top" wrapText="1"/>
    </xf>
    <xf numFmtId="0" fontId="10" fillId="6" borderId="17" xfId="0" applyFont="1" applyFill="1" applyBorder="1" applyAlignment="1">
      <alignment vertical="top" wrapText="1"/>
    </xf>
    <xf numFmtId="0" fontId="10" fillId="0" borderId="24" xfId="10" applyFont="1" applyBorder="1" applyAlignment="1">
      <alignment wrapText="1"/>
    </xf>
    <xf numFmtId="0" fontId="10" fillId="0" borderId="33" xfId="10" applyFont="1" applyBorder="1" applyAlignment="1">
      <alignment wrapText="1"/>
    </xf>
    <xf numFmtId="0" fontId="10" fillId="0" borderId="25" xfId="10" applyFont="1" applyBorder="1"/>
    <xf numFmtId="0" fontId="10" fillId="0" borderId="34" xfId="10" applyFont="1" applyBorder="1"/>
    <xf numFmtId="0" fontId="10" fillId="0" borderId="26" xfId="10" applyFont="1" applyBorder="1"/>
    <xf numFmtId="0" fontId="10" fillId="0" borderId="35" xfId="10" applyFont="1" applyBorder="1"/>
  </cellXfs>
  <cellStyles count="24">
    <cellStyle name="Currency" xfId="1" builtinId="4"/>
    <cellStyle name="Currency 2" xfId="3"/>
    <cellStyle name="Currency 2 2" xfId="11"/>
    <cellStyle name="Currency 2 3" xfId="12"/>
    <cellStyle name="Currency 2 4" xfId="13"/>
    <cellStyle name="Currency 2 4 2" xfId="14"/>
    <cellStyle name="Currency 2 5" xfId="15"/>
    <cellStyle name="Currency 3" xfId="6"/>
    <cellStyle name="Currency 3 2" xfId="23"/>
    <cellStyle name="Normal" xfId="0" builtinId="0"/>
    <cellStyle name="Normal 2" xfId="2"/>
    <cellStyle name="Normal 2 2" xfId="8"/>
    <cellStyle name="Normal 2 2 2" xfId="10"/>
    <cellStyle name="Normal 2 3" xfId="16"/>
    <cellStyle name="Normal 2 3 2" xfId="17"/>
    <cellStyle name="Normal 2 4" xfId="18"/>
    <cellStyle name="Normal 2 4 2" xfId="19"/>
    <cellStyle name="Normal 3" xfId="5"/>
    <cellStyle name="Normal 3 2" xfId="22"/>
    <cellStyle name="Normal 4" xfId="9"/>
    <cellStyle name="Percent 2" xfId="4"/>
    <cellStyle name="Percent 2 2" xfId="20"/>
    <cellStyle name="Percent 2 2 2" xfId="21"/>
    <cellStyle name="Percent 3" xfId="7"/>
  </cellStyles>
  <dxfs count="27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B8F19"/>
      <color rgb="FF4FD1FF"/>
      <color rgb="FF2B3BAF"/>
      <color rgb="FFFFDC6D"/>
      <color rgb="FF740000"/>
      <color rgb="FF9A0000"/>
      <color rgb="FFFFFF8B"/>
      <color rgb="FFE2AC00"/>
      <color rgb="FF008EC0"/>
      <color rgb="FF3B68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3381375</xdr:colOff>
      <xdr:row>14</xdr:row>
      <xdr:rowOff>552450</xdr:rowOff>
    </xdr:from>
    <xdr:to>
      <xdr:col>2</xdr:col>
      <xdr:colOff>152400</xdr:colOff>
      <xdr:row>18</xdr:row>
      <xdr:rowOff>180975</xdr:rowOff>
    </xdr:to>
    <xdr:cxnSp macro="">
      <xdr:nvCxnSpPr>
        <xdr:cNvPr id="3" name="Straight Arrow Connector 2"/>
        <xdr:cNvCxnSpPr/>
      </xdr:nvCxnSpPr>
      <xdr:spPr>
        <a:xfrm>
          <a:off x="3381375" y="4600575"/>
          <a:ext cx="1276350" cy="1400175"/>
        </a:xfrm>
        <a:prstGeom prst="straightConnector1">
          <a:avLst/>
        </a:prstGeom>
        <a:ln w="34925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3381375</xdr:colOff>
      <xdr:row>14</xdr:row>
      <xdr:rowOff>552450</xdr:rowOff>
    </xdr:from>
    <xdr:to>
      <xdr:col>2</xdr:col>
      <xdr:colOff>114300</xdr:colOff>
      <xdr:row>18</xdr:row>
      <xdr:rowOff>142875</xdr:rowOff>
    </xdr:to>
    <xdr:cxnSp macro="">
      <xdr:nvCxnSpPr>
        <xdr:cNvPr id="5" name="Straight Arrow Connector 4"/>
        <xdr:cNvCxnSpPr/>
      </xdr:nvCxnSpPr>
      <xdr:spPr>
        <a:xfrm>
          <a:off x="3381375" y="4600575"/>
          <a:ext cx="1238250" cy="13620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3190875</xdr:colOff>
      <xdr:row>13</xdr:row>
      <xdr:rowOff>561975</xdr:rowOff>
    </xdr:from>
    <xdr:to>
      <xdr:col>1</xdr:col>
      <xdr:colOff>171450</xdr:colOff>
      <xdr:row>19</xdr:row>
      <xdr:rowOff>19050</xdr:rowOff>
    </xdr:to>
    <xdr:cxnSp macro="">
      <xdr:nvCxnSpPr>
        <xdr:cNvPr id="7" name="Straight Arrow Connector 6"/>
        <xdr:cNvCxnSpPr/>
      </xdr:nvCxnSpPr>
      <xdr:spPr>
        <a:xfrm>
          <a:off x="3190875" y="4019550"/>
          <a:ext cx="381000" cy="2019300"/>
        </a:xfrm>
        <a:prstGeom prst="straightConnector1">
          <a:avLst/>
        </a:prstGeom>
        <a:ln w="34925">
          <a:solidFill>
            <a:srgbClr val="00B0F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3181350</xdr:colOff>
      <xdr:row>13</xdr:row>
      <xdr:rowOff>542925</xdr:rowOff>
    </xdr:from>
    <xdr:to>
      <xdr:col>1</xdr:col>
      <xdr:colOff>161925</xdr:colOff>
      <xdr:row>18</xdr:row>
      <xdr:rowOff>190500</xdr:rowOff>
    </xdr:to>
    <xdr:cxnSp macro="">
      <xdr:nvCxnSpPr>
        <xdr:cNvPr id="9" name="Straight Arrow Connector 8"/>
        <xdr:cNvCxnSpPr/>
      </xdr:nvCxnSpPr>
      <xdr:spPr>
        <a:xfrm>
          <a:off x="3181350" y="4000500"/>
          <a:ext cx="381000" cy="20097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74"/>
  <sheetViews>
    <sheetView tabSelected="1" workbookViewId="0">
      <selection sqref="A1:B1"/>
    </sheetView>
  </sheetViews>
  <sheetFormatPr defaultRowHeight="15" x14ac:dyDescent="0.25"/>
  <cols>
    <col min="1" max="1" width="48.625" style="1" customWidth="1"/>
    <col min="2" max="2" width="19.875" style="1" customWidth="1"/>
    <col min="3" max="3" width="20.25" style="1" customWidth="1"/>
    <col min="4" max="4" width="12.75" style="1" customWidth="1"/>
    <col min="5" max="5" width="12.5" style="1" customWidth="1"/>
    <col min="6" max="6" width="11.25" style="1" customWidth="1"/>
    <col min="7" max="7" width="10.5" style="1" customWidth="1"/>
    <col min="8" max="8" width="11" style="1" bestFit="1" customWidth="1"/>
    <col min="9" max="9" width="11.75" style="1" customWidth="1"/>
    <col min="10" max="10" width="10.125" style="1" bestFit="1" customWidth="1"/>
    <col min="11" max="16384" width="9" style="1"/>
  </cols>
  <sheetData>
    <row r="1" spans="1:11" ht="47.25" customHeight="1" thickBot="1" x14ac:dyDescent="0.35">
      <c r="A1" s="158" t="s">
        <v>368</v>
      </c>
      <c r="B1" s="159"/>
      <c r="C1"/>
      <c r="D1"/>
      <c r="E1"/>
      <c r="F1"/>
      <c r="G1"/>
      <c r="H1"/>
      <c r="I1"/>
      <c r="J1"/>
    </row>
    <row r="2" spans="1:11" ht="15.75" x14ac:dyDescent="0.25">
      <c r="A2"/>
      <c r="B2"/>
      <c r="F2" s="13"/>
    </row>
    <row r="3" spans="1:11" ht="15.75" thickBot="1" x14ac:dyDescent="0.3">
      <c r="A3" s="2"/>
      <c r="F3" s="13"/>
    </row>
    <row r="4" spans="1:11" ht="15.75" x14ac:dyDescent="0.25">
      <c r="A4" s="166" t="s">
        <v>26</v>
      </c>
      <c r="B4" s="167"/>
      <c r="C4" s="167"/>
      <c r="D4" s="167"/>
      <c r="E4" s="168"/>
      <c r="F4"/>
      <c r="G4"/>
    </row>
    <row r="5" spans="1:11" ht="15.75" x14ac:dyDescent="0.25">
      <c r="A5" s="169" t="s">
        <v>27</v>
      </c>
      <c r="B5" s="170"/>
      <c r="C5" s="170"/>
      <c r="D5" s="170"/>
      <c r="E5" s="171"/>
      <c r="F5"/>
      <c r="G5"/>
    </row>
    <row r="6" spans="1:11" ht="15.75" x14ac:dyDescent="0.25">
      <c r="A6" s="172" t="s">
        <v>387</v>
      </c>
      <c r="B6" s="170"/>
      <c r="C6" s="170"/>
      <c r="D6" s="170"/>
      <c r="E6" s="171"/>
      <c r="F6"/>
      <c r="G6"/>
    </row>
    <row r="7" spans="1:11" ht="16.5" thickBot="1" x14ac:dyDescent="0.3">
      <c r="A7" s="173" t="s">
        <v>388</v>
      </c>
      <c r="B7" s="174"/>
      <c r="C7" s="174"/>
      <c r="D7" s="174"/>
      <c r="E7" s="175"/>
      <c r="F7"/>
      <c r="G7"/>
    </row>
    <row r="8" spans="1:11" ht="16.5" thickBot="1" x14ac:dyDescent="0.3">
      <c r="A8" s="19"/>
      <c r="B8" s="19"/>
      <c r="C8" s="19"/>
      <c r="D8" s="19"/>
      <c r="E8"/>
      <c r="F8"/>
      <c r="G8"/>
    </row>
    <row r="9" spans="1:11" ht="16.5" customHeight="1" thickBot="1" x14ac:dyDescent="0.3">
      <c r="F9" s="160" t="s">
        <v>383</v>
      </c>
      <c r="G9" s="161"/>
      <c r="H9" s="161"/>
      <c r="I9" s="161"/>
      <c r="J9" s="162"/>
    </row>
    <row r="10" spans="1:11" s="6" customFormat="1" ht="16.5" thickBot="1" x14ac:dyDescent="0.3">
      <c r="A10" s="3" t="s">
        <v>6</v>
      </c>
      <c r="B10" s="4" t="s">
        <v>1</v>
      </c>
      <c r="C10" s="24" t="s">
        <v>2</v>
      </c>
      <c r="D10" s="25" t="s">
        <v>35</v>
      </c>
      <c r="F10" s="163"/>
      <c r="G10" s="164"/>
      <c r="H10" s="164"/>
      <c r="I10" s="164"/>
      <c r="J10" s="165"/>
    </row>
    <row r="11" spans="1:11" ht="60" x14ac:dyDescent="0.25">
      <c r="A11" s="60" t="s">
        <v>361</v>
      </c>
      <c r="B11" s="65" t="s">
        <v>5</v>
      </c>
      <c r="C11" s="73">
        <v>275044</v>
      </c>
      <c r="D11" s="69">
        <f>C11/29700</f>
        <v>9.2607407407407401</v>
      </c>
      <c r="E11" s="20"/>
      <c r="F11"/>
      <c r="G11"/>
      <c r="H11"/>
      <c r="I11"/>
      <c r="J11"/>
      <c r="K11"/>
    </row>
    <row r="12" spans="1:11" ht="34.5" customHeight="1" x14ac:dyDescent="0.25">
      <c r="A12" s="61" t="s">
        <v>365</v>
      </c>
      <c r="B12" s="66" t="s">
        <v>5</v>
      </c>
      <c r="C12" s="74">
        <v>56871</v>
      </c>
      <c r="D12" s="70">
        <f>C12/6083</f>
        <v>9.3491698175242473</v>
      </c>
      <c r="E12" s="20"/>
      <c r="F12" s="12"/>
    </row>
    <row r="13" spans="1:11" ht="30.75" customHeight="1" x14ac:dyDescent="0.25">
      <c r="A13" s="62" t="s">
        <v>362</v>
      </c>
      <c r="B13" s="67" t="s">
        <v>25</v>
      </c>
      <c r="C13" s="74">
        <v>67499</v>
      </c>
      <c r="D13" s="70">
        <v>23.576318546978694</v>
      </c>
      <c r="E13" s="20"/>
      <c r="F13" s="12"/>
      <c r="G13" s="52"/>
    </row>
    <row r="14" spans="1:11" ht="45" x14ac:dyDescent="0.25">
      <c r="A14" s="63" t="s">
        <v>363</v>
      </c>
      <c r="B14" s="67" t="s">
        <v>25</v>
      </c>
      <c r="C14" s="75" t="s">
        <v>3</v>
      </c>
      <c r="D14" s="71" t="s">
        <v>36</v>
      </c>
      <c r="F14" s="12"/>
    </row>
    <row r="15" spans="1:11" ht="37.5" customHeight="1" thickBot="1" x14ac:dyDescent="0.3">
      <c r="A15" s="64" t="s">
        <v>364</v>
      </c>
      <c r="B15" s="68" t="s">
        <v>25</v>
      </c>
      <c r="C15" s="76" t="s">
        <v>4</v>
      </c>
      <c r="D15" s="72" t="s">
        <v>36</v>
      </c>
      <c r="F15" s="12"/>
    </row>
    <row r="16" spans="1:11" x14ac:dyDescent="0.25">
      <c r="F16" s="13"/>
      <c r="G16" s="11"/>
      <c r="H16" s="11"/>
    </row>
    <row r="17" spans="1:8" x14ac:dyDescent="0.25">
      <c r="C17" s="14"/>
      <c r="F17" s="12"/>
    </row>
    <row r="18" spans="1:8" x14ac:dyDescent="0.25">
      <c r="C18" s="14"/>
      <c r="F18" s="12"/>
    </row>
    <row r="19" spans="1:8" ht="15.75" thickBot="1" x14ac:dyDescent="0.3">
      <c r="A19" s="8"/>
      <c r="C19" s="6"/>
      <c r="D19" s="7"/>
      <c r="F19" s="12"/>
    </row>
    <row r="20" spans="1:8" ht="78" customHeight="1" thickBot="1" x14ac:dyDescent="0.3">
      <c r="A20" s="5" t="s">
        <v>7</v>
      </c>
      <c r="B20" s="15" t="s">
        <v>381</v>
      </c>
      <c r="C20" s="16" t="s">
        <v>382</v>
      </c>
      <c r="D20" s="9" t="s">
        <v>0</v>
      </c>
      <c r="E20" s="30" t="s">
        <v>366</v>
      </c>
      <c r="F20" s="5" t="s">
        <v>38</v>
      </c>
      <c r="G20" s="26" t="s">
        <v>37</v>
      </c>
    </row>
    <row r="21" spans="1:8" x14ac:dyDescent="0.25">
      <c r="A21" s="18" t="s">
        <v>8</v>
      </c>
      <c r="B21" s="59" t="s">
        <v>9</v>
      </c>
      <c r="C21" s="56">
        <v>67499</v>
      </c>
      <c r="D21" s="27">
        <v>2863</v>
      </c>
      <c r="E21" s="23">
        <f>C21/D21</f>
        <v>23.576318546978694</v>
      </c>
      <c r="F21" s="23">
        <v>75936.455100000006</v>
      </c>
      <c r="G21" s="23">
        <v>90239.400000000009</v>
      </c>
      <c r="H21" s="7"/>
    </row>
    <row r="22" spans="1:8" x14ac:dyDescent="0.25">
      <c r="A22" s="10" t="s">
        <v>10</v>
      </c>
      <c r="B22" s="57">
        <v>1288.9255500000002</v>
      </c>
      <c r="C22" s="57">
        <v>1213.1064000000003</v>
      </c>
      <c r="D22" s="28">
        <v>51</v>
      </c>
      <c r="E22" s="21">
        <f t="shared" ref="E22:E43" si="0">C22/D22</f>
        <v>23.786400000000008</v>
      </c>
      <c r="F22" s="21">
        <v>1364.7447000000002</v>
      </c>
      <c r="G22" s="21">
        <v>1621.8000000000002</v>
      </c>
      <c r="H22" s="7"/>
    </row>
    <row r="23" spans="1:8" x14ac:dyDescent="0.25">
      <c r="A23" s="10" t="s">
        <v>11</v>
      </c>
      <c r="B23" s="57">
        <v>2310.3382499999998</v>
      </c>
      <c r="C23" s="57">
        <v>2174.4360000000001</v>
      </c>
      <c r="D23" s="28">
        <v>92</v>
      </c>
      <c r="E23" s="21">
        <f t="shared" si="0"/>
        <v>23.635173913043481</v>
      </c>
      <c r="F23" s="21">
        <v>2446.2405000000003</v>
      </c>
      <c r="G23" s="21">
        <v>2907</v>
      </c>
      <c r="H23" s="7"/>
    </row>
    <row r="24" spans="1:8" x14ac:dyDescent="0.25">
      <c r="A24" s="10" t="s">
        <v>12</v>
      </c>
      <c r="B24" s="57">
        <v>4207.247550000001</v>
      </c>
      <c r="C24" s="57">
        <v>3959.7624000000001</v>
      </c>
      <c r="D24" s="28">
        <v>168</v>
      </c>
      <c r="E24" s="21">
        <f t="shared" si="0"/>
        <v>23.570014285714286</v>
      </c>
      <c r="F24" s="21">
        <v>4454.7327000000005</v>
      </c>
      <c r="G24" s="21">
        <v>5293.8</v>
      </c>
    </row>
    <row r="25" spans="1:8" x14ac:dyDescent="0.25">
      <c r="A25" s="10" t="s">
        <v>13</v>
      </c>
      <c r="B25" s="57">
        <v>9849.3367500000004</v>
      </c>
      <c r="C25" s="57">
        <v>9269.9640000000018</v>
      </c>
      <c r="D25" s="28">
        <v>393</v>
      </c>
      <c r="E25" s="21">
        <f t="shared" si="0"/>
        <v>23.587694656488555</v>
      </c>
      <c r="F25" s="21">
        <v>10428.709500000001</v>
      </c>
      <c r="G25" s="21">
        <v>12393</v>
      </c>
    </row>
    <row r="26" spans="1:8" x14ac:dyDescent="0.25">
      <c r="A26" s="10" t="s">
        <v>14</v>
      </c>
      <c r="B26" s="57">
        <v>2067.1447499999999</v>
      </c>
      <c r="C26" s="57">
        <v>1945.5480000000002</v>
      </c>
      <c r="D26" s="28">
        <v>83</v>
      </c>
      <c r="E26" s="21">
        <f t="shared" si="0"/>
        <v>23.440337349397595</v>
      </c>
      <c r="F26" s="21">
        <v>2188.7415000000001</v>
      </c>
      <c r="G26" s="21">
        <v>2601</v>
      </c>
    </row>
    <row r="27" spans="1:8" x14ac:dyDescent="0.25">
      <c r="A27" s="10" t="s">
        <v>15</v>
      </c>
      <c r="B27" s="57">
        <v>14761.845450000001</v>
      </c>
      <c r="C27" s="57">
        <v>13893.501600000001</v>
      </c>
      <c r="D27" s="28">
        <v>589</v>
      </c>
      <c r="E27" s="21">
        <f t="shared" si="0"/>
        <v>23.588287945670629</v>
      </c>
      <c r="F27" s="21">
        <v>15630.189300000004</v>
      </c>
      <c r="G27" s="21">
        <v>18574.2</v>
      </c>
    </row>
    <row r="28" spans="1:8" x14ac:dyDescent="0.25">
      <c r="A28" s="10" t="s">
        <v>16</v>
      </c>
      <c r="B28" s="57">
        <v>778.21920000000011</v>
      </c>
      <c r="C28" s="57">
        <v>732.44160000000011</v>
      </c>
      <c r="D28" s="28">
        <v>31</v>
      </c>
      <c r="E28" s="21">
        <f t="shared" si="0"/>
        <v>23.627148387096778</v>
      </c>
      <c r="F28" s="21">
        <v>823.99680000000012</v>
      </c>
      <c r="G28" s="21">
        <v>979.2</v>
      </c>
    </row>
    <row r="29" spans="1:8" x14ac:dyDescent="0.25">
      <c r="A29" s="10" t="s">
        <v>17</v>
      </c>
      <c r="B29" s="57">
        <v>8171.3016000000007</v>
      </c>
      <c r="C29" s="57">
        <v>7690.6368000000011</v>
      </c>
      <c r="D29" s="28">
        <v>326</v>
      </c>
      <c r="E29" s="21">
        <f t="shared" si="0"/>
        <v>23.590910429447856</v>
      </c>
      <c r="F29" s="21">
        <v>8651.9664000000012</v>
      </c>
      <c r="G29" s="21">
        <v>10281.6</v>
      </c>
    </row>
    <row r="30" spans="1:8" x14ac:dyDescent="0.25">
      <c r="A30" s="10" t="s">
        <v>18</v>
      </c>
      <c r="B30" s="57">
        <v>7952.427450000001</v>
      </c>
      <c r="C30" s="57">
        <v>7484.6376000000009</v>
      </c>
      <c r="D30" s="28">
        <v>317</v>
      </c>
      <c r="E30" s="21">
        <f t="shared" si="0"/>
        <v>23.610844164037857</v>
      </c>
      <c r="F30" s="21">
        <v>8420.2173000000021</v>
      </c>
      <c r="G30" s="21">
        <v>10006.200000000001</v>
      </c>
    </row>
    <row r="31" spans="1:8" x14ac:dyDescent="0.25">
      <c r="A31" s="10" t="s">
        <v>19</v>
      </c>
      <c r="B31" s="57">
        <v>2626.4898000000003</v>
      </c>
      <c r="C31" s="57">
        <v>2471.9904000000001</v>
      </c>
      <c r="D31" s="28">
        <v>236</v>
      </c>
      <c r="E31" s="21">
        <f t="shared" si="0"/>
        <v>10.47453559322034</v>
      </c>
      <c r="F31" s="21">
        <v>2780.9892000000004</v>
      </c>
      <c r="G31" s="21">
        <v>3304.8</v>
      </c>
    </row>
    <row r="32" spans="1:8" x14ac:dyDescent="0.25">
      <c r="A32" s="10" t="s">
        <v>20</v>
      </c>
      <c r="B32" s="57">
        <v>7514.6791500000018</v>
      </c>
      <c r="C32" s="57">
        <v>7072.6392000000014</v>
      </c>
      <c r="D32" s="28">
        <v>300</v>
      </c>
      <c r="E32" s="21">
        <f t="shared" si="0"/>
        <v>23.575464000000004</v>
      </c>
      <c r="F32" s="21">
        <v>7956.719100000003</v>
      </c>
      <c r="G32" s="21">
        <v>9455.4000000000015</v>
      </c>
      <c r="H32" s="7"/>
    </row>
    <row r="33" spans="1:9" x14ac:dyDescent="0.25">
      <c r="A33" s="10" t="s">
        <v>21</v>
      </c>
      <c r="B33" s="57">
        <v>1005.1998000000002</v>
      </c>
      <c r="C33" s="57">
        <v>946.07040000000018</v>
      </c>
      <c r="D33" s="28">
        <v>60</v>
      </c>
      <c r="E33" s="21">
        <f t="shared" si="0"/>
        <v>15.767840000000003</v>
      </c>
      <c r="F33" s="21">
        <v>1064.3292000000001</v>
      </c>
      <c r="G33" s="21">
        <v>1264.8000000000002</v>
      </c>
    </row>
    <row r="34" spans="1:9" x14ac:dyDescent="0.25">
      <c r="A34" s="10" t="s">
        <v>22</v>
      </c>
      <c r="B34" s="57">
        <v>567.45150000000001</v>
      </c>
      <c r="C34" s="57">
        <v>534.07200000000012</v>
      </c>
      <c r="D34" s="28">
        <v>34</v>
      </c>
      <c r="E34" s="21">
        <f t="shared" si="0"/>
        <v>15.708000000000004</v>
      </c>
      <c r="F34" s="21">
        <v>600.83100000000002</v>
      </c>
      <c r="G34" s="21">
        <v>714</v>
      </c>
    </row>
    <row r="35" spans="1:9" x14ac:dyDescent="0.25">
      <c r="A35" s="10" t="s">
        <v>23</v>
      </c>
      <c r="B35" s="57">
        <v>1572.6513000000002</v>
      </c>
      <c r="C35" s="57">
        <v>1480.1424000000002</v>
      </c>
      <c r="D35" s="28">
        <v>94</v>
      </c>
      <c r="E35" s="21">
        <f t="shared" si="0"/>
        <v>15.746195744680852</v>
      </c>
      <c r="F35" s="21">
        <v>1665.1602000000005</v>
      </c>
      <c r="G35" s="21">
        <v>1978.8000000000002</v>
      </c>
      <c r="I35" s="7"/>
    </row>
    <row r="36" spans="1:9" x14ac:dyDescent="0.25">
      <c r="A36" s="10" t="s">
        <v>24</v>
      </c>
      <c r="B36" s="57">
        <v>810.64500000000021</v>
      </c>
      <c r="C36" s="57">
        <v>762.96000000000015</v>
      </c>
      <c r="D36" s="28">
        <v>49</v>
      </c>
      <c r="E36" s="21">
        <f t="shared" si="0"/>
        <v>15.570612244897962</v>
      </c>
      <c r="F36" s="21">
        <v>858.33000000000015</v>
      </c>
      <c r="G36" s="21">
        <v>1020.0000000000001</v>
      </c>
      <c r="H36" s="7"/>
      <c r="I36" s="7"/>
    </row>
    <row r="37" spans="1:9" x14ac:dyDescent="0.25">
      <c r="A37" s="53" t="s">
        <v>28</v>
      </c>
      <c r="B37" s="57">
        <v>2529.2123999999999</v>
      </c>
      <c r="C37" s="57">
        <v>2380.4352000000003</v>
      </c>
      <c r="D37" s="28">
        <v>101</v>
      </c>
      <c r="E37" s="21">
        <f t="shared" si="0"/>
        <v>23.568665346534658</v>
      </c>
      <c r="F37" s="21">
        <v>2677.9896000000003</v>
      </c>
      <c r="G37" s="21">
        <v>3182.4</v>
      </c>
      <c r="I37" s="7"/>
    </row>
    <row r="38" spans="1:9" x14ac:dyDescent="0.25">
      <c r="A38" s="53" t="s">
        <v>29</v>
      </c>
      <c r="B38" s="57">
        <v>3550.6251000000002</v>
      </c>
      <c r="C38" s="57">
        <v>3341.7648000000004</v>
      </c>
      <c r="D38" s="28">
        <v>142</v>
      </c>
      <c r="E38" s="21">
        <f t="shared" si="0"/>
        <v>23.533554929577466</v>
      </c>
      <c r="F38" s="21">
        <v>3759.4854000000009</v>
      </c>
      <c r="G38" s="21">
        <v>4467.6000000000004</v>
      </c>
    </row>
    <row r="39" spans="1:9" x14ac:dyDescent="0.25">
      <c r="A39" s="53" t="s">
        <v>30</v>
      </c>
      <c r="B39" s="57">
        <v>3137.1961500000002</v>
      </c>
      <c r="C39" s="57">
        <v>2952.6552000000001</v>
      </c>
      <c r="D39" s="28">
        <v>125</v>
      </c>
      <c r="E39" s="21">
        <f t="shared" si="0"/>
        <v>23.621241600000001</v>
      </c>
      <c r="F39" s="21">
        <v>3321.7371000000003</v>
      </c>
      <c r="G39" s="21">
        <v>3947.4</v>
      </c>
    </row>
    <row r="40" spans="1:9" x14ac:dyDescent="0.25">
      <c r="A40" s="53" t="s">
        <v>31</v>
      </c>
      <c r="B40" s="57">
        <v>1605.0771000000002</v>
      </c>
      <c r="C40" s="57">
        <v>1510.6608000000003</v>
      </c>
      <c r="D40" s="28">
        <v>64</v>
      </c>
      <c r="E40" s="21">
        <f t="shared" si="0"/>
        <v>23.604075000000005</v>
      </c>
      <c r="F40" s="21">
        <v>1699.4934000000003</v>
      </c>
      <c r="G40" s="21">
        <v>2019.6000000000001</v>
      </c>
    </row>
    <row r="41" spans="1:9" x14ac:dyDescent="0.25">
      <c r="A41" s="53" t="s">
        <v>32</v>
      </c>
      <c r="B41" s="57">
        <v>2358.9769500000002</v>
      </c>
      <c r="C41" s="57">
        <v>2220.2136000000005</v>
      </c>
      <c r="D41" s="28">
        <v>94</v>
      </c>
      <c r="E41" s="21">
        <f t="shared" si="0"/>
        <v>23.619293617021281</v>
      </c>
      <c r="F41" s="21">
        <v>2497.7403000000004</v>
      </c>
      <c r="G41" s="21">
        <v>2968.2000000000003</v>
      </c>
    </row>
    <row r="42" spans="1:9" x14ac:dyDescent="0.25">
      <c r="A42" s="53" t="s">
        <v>33</v>
      </c>
      <c r="B42" s="57">
        <v>1337.5642500000004</v>
      </c>
      <c r="C42" s="57">
        <v>1258.8840000000005</v>
      </c>
      <c r="D42" s="28">
        <v>53</v>
      </c>
      <c r="E42" s="21">
        <f t="shared" si="0"/>
        <v>23.752528301886802</v>
      </c>
      <c r="F42" s="21">
        <v>1416.2445000000002</v>
      </c>
      <c r="G42" s="21">
        <v>1683.0000000000002</v>
      </c>
    </row>
    <row r="43" spans="1:9" s="17" customFormat="1" ht="15.75" thickBot="1" x14ac:dyDescent="0.3">
      <c r="A43" s="54" t="s">
        <v>34</v>
      </c>
      <c r="B43" s="58">
        <v>1045.7320500000001</v>
      </c>
      <c r="C43" s="58">
        <v>984.2184000000002</v>
      </c>
      <c r="D43" s="29">
        <v>42</v>
      </c>
      <c r="E43" s="31">
        <f t="shared" si="0"/>
        <v>23.433771428571433</v>
      </c>
      <c r="F43" s="31">
        <v>1107.2457000000004</v>
      </c>
      <c r="G43" s="22">
        <v>1315.8000000000002</v>
      </c>
    </row>
    <row r="44" spans="1:9" customFormat="1" ht="15.75" x14ac:dyDescent="0.25">
      <c r="G44" s="1"/>
    </row>
    <row r="45" spans="1:9" customFormat="1" ht="15.75" x14ac:dyDescent="0.25">
      <c r="A45" s="55" t="s">
        <v>367</v>
      </c>
      <c r="G45" s="1"/>
    </row>
    <row r="46" spans="1:9" customFormat="1" ht="15.75" x14ac:dyDescent="0.25">
      <c r="G46" s="1"/>
    </row>
    <row r="47" spans="1:9" customFormat="1" ht="15.75" x14ac:dyDescent="0.25">
      <c r="G47" s="1"/>
    </row>
    <row r="48" spans="1:9" customFormat="1" ht="15.75" x14ac:dyDescent="0.25">
      <c r="G48" s="1"/>
    </row>
    <row r="49" spans="2:7" customFormat="1" ht="15.75" x14ac:dyDescent="0.25">
      <c r="G49" s="1"/>
    </row>
    <row r="50" spans="2:7" customFormat="1" ht="15.75" x14ac:dyDescent="0.25">
      <c r="B50" s="1"/>
      <c r="C50" s="1"/>
    </row>
    <row r="51" spans="2:7" customFormat="1" ht="15.75" x14ac:dyDescent="0.25"/>
    <row r="52" spans="2:7" customFormat="1" ht="15.75" x14ac:dyDescent="0.25"/>
    <row r="53" spans="2:7" customFormat="1" ht="15.75" x14ac:dyDescent="0.25"/>
    <row r="54" spans="2:7" customFormat="1" ht="15.75" x14ac:dyDescent="0.25"/>
    <row r="55" spans="2:7" customFormat="1" ht="15.75" x14ac:dyDescent="0.25"/>
    <row r="56" spans="2:7" customFormat="1" ht="15.75" x14ac:dyDescent="0.25"/>
    <row r="57" spans="2:7" customFormat="1" ht="15.75" x14ac:dyDescent="0.25"/>
    <row r="58" spans="2:7" customFormat="1" ht="15.75" x14ac:dyDescent="0.25"/>
    <row r="59" spans="2:7" customFormat="1" ht="15.75" x14ac:dyDescent="0.25"/>
    <row r="60" spans="2:7" customFormat="1" ht="15.75" x14ac:dyDescent="0.25"/>
    <row r="61" spans="2:7" customFormat="1" ht="15.75" x14ac:dyDescent="0.25"/>
    <row r="62" spans="2:7" customFormat="1" ht="15.75" x14ac:dyDescent="0.25"/>
    <row r="63" spans="2:7" customFormat="1" ht="15.75" x14ac:dyDescent="0.25"/>
    <row r="64" spans="2:7" customFormat="1" ht="15.75" x14ac:dyDescent="0.25"/>
    <row r="65" customFormat="1" ht="15.75" x14ac:dyDescent="0.25"/>
    <row r="66" customFormat="1" ht="15.75" x14ac:dyDescent="0.25"/>
    <row r="67" customFormat="1" ht="15.75" x14ac:dyDescent="0.25"/>
    <row r="68" customFormat="1" ht="15.75" x14ac:dyDescent="0.25"/>
    <row r="69" customFormat="1" ht="15.75" x14ac:dyDescent="0.25"/>
    <row r="70" customFormat="1" ht="15.75" x14ac:dyDescent="0.25"/>
    <row r="71" customFormat="1" ht="15.75" x14ac:dyDescent="0.25"/>
    <row r="72" customFormat="1" ht="15.75" x14ac:dyDescent="0.25"/>
    <row r="73" customFormat="1" ht="15.75" x14ac:dyDescent="0.25"/>
    <row r="74" customFormat="1" ht="15.75" x14ac:dyDescent="0.25"/>
  </sheetData>
  <mergeCells count="6">
    <mergeCell ref="A1:B1"/>
    <mergeCell ref="F9:J10"/>
    <mergeCell ref="A4:E4"/>
    <mergeCell ref="A5:E5"/>
    <mergeCell ref="A6:E6"/>
    <mergeCell ref="A7:E7"/>
  </mergeCells>
  <pageMargins left="0.7" right="0.7" top="0.75" bottom="0.7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FD1FF"/>
  </sheetPr>
  <dimension ref="A1:N236"/>
  <sheetViews>
    <sheetView zoomScale="85" zoomScaleNormal="85" workbookViewId="0">
      <pane ySplit="15" topLeftCell="A34" activePane="bottomLeft" state="frozen"/>
      <selection pane="bottomLeft" activeCell="I39" sqref="I39"/>
    </sheetView>
  </sheetViews>
  <sheetFormatPr defaultColWidth="11" defaultRowHeight="15.75" x14ac:dyDescent="0.25"/>
  <cols>
    <col min="1" max="1" width="52.125" customWidth="1"/>
    <col min="2" max="2" width="45" customWidth="1"/>
    <col min="3" max="3" width="10.625" style="50" customWidth="1"/>
    <col min="4" max="4" width="17" style="50" customWidth="1"/>
    <col min="5" max="5" width="17.75" style="98" customWidth="1"/>
    <col min="6" max="6" width="15.25" style="51" customWidth="1"/>
    <col min="7" max="7" width="22.375" customWidth="1"/>
    <col min="8" max="8" width="22.625" style="51" customWidth="1"/>
    <col min="9" max="9" width="24.375" customWidth="1"/>
    <col min="10" max="10" width="15" style="51" customWidth="1"/>
    <col min="11" max="11" width="7.75" customWidth="1"/>
    <col min="12" max="12" width="7.625" customWidth="1"/>
    <col min="13" max="13" width="13.75" customWidth="1"/>
  </cols>
  <sheetData>
    <row r="1" spans="1:14" s="32" customFormat="1" ht="21" customHeight="1" x14ac:dyDescent="0.35">
      <c r="A1" s="32" t="s">
        <v>39</v>
      </c>
      <c r="D1" s="185" t="s">
        <v>386</v>
      </c>
      <c r="E1" s="186"/>
      <c r="F1" s="186"/>
      <c r="G1" s="186"/>
      <c r="H1" s="187"/>
      <c r="I1"/>
      <c r="J1"/>
      <c r="K1"/>
      <c r="L1"/>
    </row>
    <row r="2" spans="1:14" s="32" customFormat="1" ht="20.25" customHeight="1" thickBot="1" x14ac:dyDescent="0.4">
      <c r="A2" s="32" t="s">
        <v>384</v>
      </c>
      <c r="C2"/>
      <c r="D2" s="188"/>
      <c r="E2" s="189"/>
      <c r="F2" s="189"/>
      <c r="G2" s="189"/>
      <c r="H2" s="190"/>
      <c r="I2"/>
      <c r="J2"/>
      <c r="K2"/>
      <c r="L2"/>
    </row>
    <row r="3" spans="1:14" s="33" customFormat="1" ht="18.75" customHeight="1" thickBot="1" x14ac:dyDescent="0.35">
      <c r="A3" s="141" t="s">
        <v>385</v>
      </c>
      <c r="B3"/>
      <c r="C3"/>
      <c r="D3"/>
      <c r="E3"/>
      <c r="F3"/>
      <c r="G3"/>
      <c r="H3"/>
      <c r="I3"/>
      <c r="J3"/>
      <c r="K3"/>
      <c r="L3"/>
    </row>
    <row r="4" spans="1:14" s="33" customFormat="1" ht="19.5" thickBot="1" x14ac:dyDescent="0.35">
      <c r="C4" s="34"/>
      <c r="D4" s="34"/>
      <c r="E4" s="77"/>
      <c r="F4" s="35"/>
      <c r="H4" s="35"/>
      <c r="I4"/>
      <c r="J4"/>
      <c r="K4"/>
      <c r="L4"/>
    </row>
    <row r="5" spans="1:14" s="33" customFormat="1" ht="19.5" thickBot="1" x14ac:dyDescent="0.35">
      <c r="A5" s="176" t="s">
        <v>369</v>
      </c>
      <c r="B5" s="177"/>
      <c r="C5" s="177"/>
      <c r="D5" s="177"/>
      <c r="E5" s="177"/>
      <c r="F5" s="177"/>
      <c r="G5" s="177"/>
      <c r="H5" s="178"/>
      <c r="I5"/>
      <c r="J5"/>
      <c r="K5"/>
      <c r="L5"/>
    </row>
    <row r="6" spans="1:14" s="36" customFormat="1" ht="49.5" customHeight="1" x14ac:dyDescent="0.25">
      <c r="A6" s="191"/>
      <c r="B6" s="192"/>
      <c r="C6" s="124" t="s">
        <v>46</v>
      </c>
      <c r="D6" s="125" t="s">
        <v>40</v>
      </c>
      <c r="E6" s="126" t="s">
        <v>370</v>
      </c>
      <c r="F6" s="123" t="s">
        <v>371</v>
      </c>
      <c r="G6" s="123" t="s">
        <v>379</v>
      </c>
      <c r="H6" s="127" t="s">
        <v>380</v>
      </c>
      <c r="I6"/>
      <c r="J6"/>
      <c r="K6"/>
      <c r="L6"/>
      <c r="M6"/>
      <c r="N6"/>
    </row>
    <row r="7" spans="1:14" s="38" customFormat="1" x14ac:dyDescent="0.25">
      <c r="A7" s="193" t="s">
        <v>375</v>
      </c>
      <c r="B7" s="194"/>
      <c r="C7" s="121" t="s">
        <v>377</v>
      </c>
      <c r="D7" s="78" t="s">
        <v>41</v>
      </c>
      <c r="E7" s="142">
        <v>52500</v>
      </c>
      <c r="F7" s="111">
        <v>37551.9375</v>
      </c>
      <c r="G7" s="111">
        <f>F7*0.05</f>
        <v>1877.5968750000002</v>
      </c>
      <c r="H7" s="113">
        <f>F7*0.04</f>
        <v>1502.0775000000001</v>
      </c>
      <c r="I7"/>
      <c r="J7"/>
      <c r="K7"/>
      <c r="L7"/>
      <c r="M7"/>
      <c r="N7"/>
    </row>
    <row r="8" spans="1:14" s="38" customFormat="1" ht="16.5" thickBot="1" x14ac:dyDescent="0.3">
      <c r="A8" s="195" t="s">
        <v>376</v>
      </c>
      <c r="B8" s="196"/>
      <c r="C8" s="122" t="s">
        <v>378</v>
      </c>
      <c r="D8" s="80" t="s">
        <v>42</v>
      </c>
      <c r="E8" s="143">
        <v>67900</v>
      </c>
      <c r="F8" s="112">
        <v>48567.172500000001</v>
      </c>
      <c r="G8" s="112">
        <f>F8*0.05</f>
        <v>2428.3586250000003</v>
      </c>
      <c r="H8" s="128">
        <f>F8*0.04</f>
        <v>1942.6869000000002</v>
      </c>
      <c r="I8"/>
      <c r="J8"/>
      <c r="K8"/>
      <c r="L8"/>
      <c r="M8"/>
      <c r="N8"/>
    </row>
    <row r="9" spans="1:14" s="38" customFormat="1" x14ac:dyDescent="0.25">
      <c r="A9" s="37"/>
      <c r="D9" s="41"/>
      <c r="E9" s="81"/>
      <c r="F9" s="40"/>
      <c r="G9" s="39"/>
      <c r="H9"/>
      <c r="I9"/>
      <c r="J9"/>
      <c r="K9"/>
      <c r="L9"/>
      <c r="M9"/>
      <c r="N9"/>
    </row>
    <row r="10" spans="1:14" s="38" customFormat="1" x14ac:dyDescent="0.25">
      <c r="A10" s="37"/>
      <c r="D10" s="41"/>
      <c r="E10" s="81"/>
      <c r="F10" s="40"/>
      <c r="G10" s="39"/>
      <c r="H10"/>
      <c r="I10"/>
      <c r="J10"/>
      <c r="K10"/>
      <c r="L10"/>
      <c r="M10"/>
      <c r="N10"/>
    </row>
    <row r="11" spans="1:14" s="38" customFormat="1" ht="16.5" thickBot="1" x14ac:dyDescent="0.3">
      <c r="A11" s="37"/>
      <c r="D11" s="41"/>
      <c r="E11" s="81"/>
      <c r="F11" s="40"/>
      <c r="G11" s="39"/>
      <c r="H11"/>
      <c r="I11"/>
      <c r="J11"/>
      <c r="K11"/>
      <c r="L11"/>
      <c r="M11"/>
      <c r="N11"/>
    </row>
    <row r="12" spans="1:14" s="38" customFormat="1" ht="19.5" thickBot="1" x14ac:dyDescent="0.35">
      <c r="A12" s="114" t="s">
        <v>43</v>
      </c>
      <c r="B12" s="115"/>
      <c r="C12" s="115"/>
      <c r="D12" s="115"/>
      <c r="E12" s="82"/>
      <c r="F12" s="177"/>
      <c r="G12" s="177"/>
      <c r="H12" s="178"/>
      <c r="I12"/>
      <c r="J12"/>
      <c r="K12"/>
      <c r="L12"/>
      <c r="M12"/>
      <c r="N12"/>
    </row>
    <row r="13" spans="1:14" s="42" customFormat="1" ht="43.5" customHeight="1" thickBot="1" x14ac:dyDescent="0.35">
      <c r="A13" s="179" t="s">
        <v>372</v>
      </c>
      <c r="B13" s="180"/>
      <c r="C13" s="180"/>
      <c r="D13" s="180"/>
      <c r="E13" s="180"/>
      <c r="F13" s="180"/>
      <c r="G13" s="180"/>
      <c r="H13" s="181"/>
      <c r="I13"/>
      <c r="J13"/>
      <c r="K13"/>
      <c r="L13"/>
      <c r="M13"/>
      <c r="N13"/>
    </row>
    <row r="14" spans="1:14" s="42" customFormat="1" ht="34.5" customHeight="1" thickBot="1" x14ac:dyDescent="0.3">
      <c r="A14" s="182" t="s">
        <v>373</v>
      </c>
      <c r="B14" s="183"/>
      <c r="C14" s="183"/>
      <c r="D14" s="183"/>
      <c r="E14" s="183"/>
      <c r="F14" s="183"/>
      <c r="G14" s="183"/>
      <c r="H14" s="184"/>
      <c r="I14"/>
      <c r="J14"/>
      <c r="K14"/>
      <c r="L14"/>
      <c r="M14"/>
      <c r="N14"/>
    </row>
    <row r="15" spans="1:14" s="43" customFormat="1" ht="65.25" customHeight="1" thickBot="1" x14ac:dyDescent="0.3">
      <c r="A15" s="134" t="s">
        <v>44</v>
      </c>
      <c r="B15" s="135" t="s">
        <v>45</v>
      </c>
      <c r="C15" s="136" t="s">
        <v>46</v>
      </c>
      <c r="D15" s="137" t="s">
        <v>47</v>
      </c>
      <c r="E15" s="138" t="s">
        <v>374</v>
      </c>
      <c r="F15" s="139" t="s">
        <v>371</v>
      </c>
      <c r="G15" s="139" t="s">
        <v>379</v>
      </c>
      <c r="H15" s="140" t="s">
        <v>380</v>
      </c>
      <c r="I15"/>
      <c r="J15"/>
      <c r="K15"/>
      <c r="L15"/>
      <c r="M15"/>
      <c r="N15"/>
    </row>
    <row r="16" spans="1:14" s="46" customFormat="1" x14ac:dyDescent="0.25">
      <c r="A16" s="129" t="s">
        <v>8</v>
      </c>
      <c r="B16" s="129" t="s">
        <v>48</v>
      </c>
      <c r="C16" s="130">
        <v>2014</v>
      </c>
      <c r="D16" s="130">
        <v>2863</v>
      </c>
      <c r="E16" s="131">
        <v>132705</v>
      </c>
      <c r="F16" s="132">
        <v>75936.455100000006</v>
      </c>
      <c r="G16" s="132">
        <f>F16*0.05</f>
        <v>3796.8227550000006</v>
      </c>
      <c r="H16" s="133">
        <f>F16*0.04</f>
        <v>3037.4582040000005</v>
      </c>
      <c r="I16"/>
      <c r="J16"/>
      <c r="K16"/>
      <c r="L16"/>
      <c r="M16"/>
      <c r="N16"/>
    </row>
    <row r="17" spans="1:14" s="45" customFormat="1" x14ac:dyDescent="0.25">
      <c r="A17" s="85" t="s">
        <v>10</v>
      </c>
      <c r="B17" s="85" t="s">
        <v>49</v>
      </c>
      <c r="C17" s="86">
        <v>2014</v>
      </c>
      <c r="D17" s="86">
        <v>51</v>
      </c>
      <c r="E17" s="100">
        <v>2385</v>
      </c>
      <c r="F17" s="109">
        <v>1364.7447000000002</v>
      </c>
      <c r="G17" s="109">
        <f t="shared" ref="G17:G80" si="0">F17*0.05</f>
        <v>68.237235000000013</v>
      </c>
      <c r="H17" s="119">
        <f t="shared" ref="H17:H20" si="1">F17*0.04</f>
        <v>54.589788000000006</v>
      </c>
      <c r="I17"/>
      <c r="J17"/>
      <c r="K17"/>
      <c r="L17"/>
      <c r="M17"/>
      <c r="N17"/>
    </row>
    <row r="18" spans="1:14" s="45" customFormat="1" x14ac:dyDescent="0.25">
      <c r="A18" s="85" t="s">
        <v>11</v>
      </c>
      <c r="B18" s="85" t="s">
        <v>50</v>
      </c>
      <c r="C18" s="86">
        <v>2014</v>
      </c>
      <c r="D18" s="86">
        <v>92</v>
      </c>
      <c r="E18" s="100">
        <v>4275</v>
      </c>
      <c r="F18" s="109">
        <v>2446.2405000000003</v>
      </c>
      <c r="G18" s="109">
        <f t="shared" si="0"/>
        <v>122.31202500000002</v>
      </c>
      <c r="H18" s="119">
        <f t="shared" si="1"/>
        <v>97.849620000000016</v>
      </c>
      <c r="I18"/>
      <c r="J18"/>
      <c r="K18"/>
      <c r="L18"/>
      <c r="M18"/>
      <c r="N18"/>
    </row>
    <row r="19" spans="1:14" s="45" customFormat="1" x14ac:dyDescent="0.25">
      <c r="A19" s="85" t="s">
        <v>12</v>
      </c>
      <c r="B19" s="85" t="s">
        <v>51</v>
      </c>
      <c r="C19" s="86">
        <v>2014</v>
      </c>
      <c r="D19" s="86">
        <v>168</v>
      </c>
      <c r="E19" s="100">
        <v>7785</v>
      </c>
      <c r="F19" s="109">
        <v>4454.7327000000005</v>
      </c>
      <c r="G19" s="109">
        <f t="shared" si="0"/>
        <v>222.73663500000004</v>
      </c>
      <c r="H19" s="119">
        <f t="shared" si="1"/>
        <v>178.18930800000001</v>
      </c>
      <c r="I19"/>
      <c r="J19"/>
      <c r="K19"/>
      <c r="L19"/>
      <c r="M19"/>
      <c r="N19"/>
    </row>
    <row r="20" spans="1:14" s="45" customFormat="1" x14ac:dyDescent="0.25">
      <c r="A20" s="85" t="s">
        <v>13</v>
      </c>
      <c r="B20" s="85" t="s">
        <v>52</v>
      </c>
      <c r="C20" s="86">
        <v>2014</v>
      </c>
      <c r="D20" s="86">
        <v>393</v>
      </c>
      <c r="E20" s="100">
        <v>18225</v>
      </c>
      <c r="F20" s="109">
        <v>10428.709500000001</v>
      </c>
      <c r="G20" s="109">
        <f t="shared" si="0"/>
        <v>521.43547500000011</v>
      </c>
      <c r="H20" s="119">
        <f t="shared" si="1"/>
        <v>417.14838000000003</v>
      </c>
      <c r="I20"/>
      <c r="J20"/>
      <c r="K20"/>
      <c r="L20"/>
      <c r="M20"/>
      <c r="N20"/>
    </row>
    <row r="21" spans="1:14" s="45" customFormat="1" x14ac:dyDescent="0.25">
      <c r="A21" s="85" t="s">
        <v>14</v>
      </c>
      <c r="B21" s="85" t="s">
        <v>53</v>
      </c>
      <c r="C21" s="86">
        <v>2014</v>
      </c>
      <c r="D21" s="86">
        <v>83</v>
      </c>
      <c r="E21" s="100">
        <v>3825</v>
      </c>
      <c r="F21" s="109">
        <v>2188.7415000000001</v>
      </c>
      <c r="G21" s="109">
        <f t="shared" si="0"/>
        <v>109.43707500000001</v>
      </c>
      <c r="H21" s="119">
        <f t="shared" ref="H21:H84" si="2">F21*0.04</f>
        <v>87.549660000000003</v>
      </c>
      <c r="I21"/>
      <c r="J21"/>
      <c r="K21"/>
      <c r="L21"/>
      <c r="M21"/>
      <c r="N21"/>
    </row>
    <row r="22" spans="1:14" s="45" customFormat="1" x14ac:dyDescent="0.25">
      <c r="A22" s="85" t="s">
        <v>15</v>
      </c>
      <c r="B22" s="85" t="s">
        <v>54</v>
      </c>
      <c r="C22" s="86">
        <v>2014</v>
      </c>
      <c r="D22" s="86">
        <v>589</v>
      </c>
      <c r="E22" s="100">
        <v>27315</v>
      </c>
      <c r="F22" s="109">
        <v>15630.189300000004</v>
      </c>
      <c r="G22" s="109">
        <f t="shared" si="0"/>
        <v>781.5094650000002</v>
      </c>
      <c r="H22" s="119">
        <f t="shared" si="2"/>
        <v>625.20757200000014</v>
      </c>
      <c r="I22"/>
      <c r="J22"/>
      <c r="K22"/>
      <c r="L22"/>
      <c r="M22"/>
      <c r="N22"/>
    </row>
    <row r="23" spans="1:14" s="45" customFormat="1" x14ac:dyDescent="0.25">
      <c r="A23" s="85" t="s">
        <v>16</v>
      </c>
      <c r="B23" s="85" t="s">
        <v>55</v>
      </c>
      <c r="C23" s="86">
        <v>2014</v>
      </c>
      <c r="D23" s="86">
        <v>31</v>
      </c>
      <c r="E23" s="100">
        <v>1440</v>
      </c>
      <c r="F23" s="109">
        <v>823.99680000000012</v>
      </c>
      <c r="G23" s="109">
        <f t="shared" si="0"/>
        <v>41.199840000000009</v>
      </c>
      <c r="H23" s="119">
        <f t="shared" si="2"/>
        <v>32.959872000000004</v>
      </c>
      <c r="I23"/>
      <c r="J23"/>
      <c r="K23"/>
      <c r="L23"/>
      <c r="M23"/>
      <c r="N23"/>
    </row>
    <row r="24" spans="1:14" s="45" customFormat="1" x14ac:dyDescent="0.25">
      <c r="A24" s="85" t="s">
        <v>17</v>
      </c>
      <c r="B24" s="85" t="s">
        <v>56</v>
      </c>
      <c r="C24" s="86">
        <v>2014</v>
      </c>
      <c r="D24" s="86">
        <v>326</v>
      </c>
      <c r="E24" s="100">
        <v>15120</v>
      </c>
      <c r="F24" s="109">
        <v>8651.9664000000012</v>
      </c>
      <c r="G24" s="109">
        <f t="shared" si="0"/>
        <v>432.59832000000006</v>
      </c>
      <c r="H24" s="119">
        <f t="shared" si="2"/>
        <v>346.07865600000008</v>
      </c>
      <c r="I24"/>
      <c r="J24"/>
      <c r="K24"/>
      <c r="L24"/>
      <c r="M24"/>
      <c r="N24"/>
    </row>
    <row r="25" spans="1:14" s="45" customFormat="1" x14ac:dyDescent="0.25">
      <c r="A25" s="85" t="s">
        <v>18</v>
      </c>
      <c r="B25" s="85" t="s">
        <v>57</v>
      </c>
      <c r="C25" s="86">
        <v>2014</v>
      </c>
      <c r="D25" s="86">
        <v>317</v>
      </c>
      <c r="E25" s="100">
        <v>14715</v>
      </c>
      <c r="F25" s="109">
        <v>8420.2173000000021</v>
      </c>
      <c r="G25" s="109">
        <f t="shared" si="0"/>
        <v>421.01086500000014</v>
      </c>
      <c r="H25" s="119">
        <f t="shared" si="2"/>
        <v>336.80869200000006</v>
      </c>
      <c r="I25"/>
      <c r="J25"/>
      <c r="K25"/>
      <c r="L25"/>
      <c r="M25"/>
      <c r="N25"/>
    </row>
    <row r="26" spans="1:14" s="45" customFormat="1" x14ac:dyDescent="0.25">
      <c r="A26" s="85" t="s">
        <v>19</v>
      </c>
      <c r="B26" s="85" t="s">
        <v>58</v>
      </c>
      <c r="C26" s="86">
        <v>2014</v>
      </c>
      <c r="D26" s="86">
        <v>236</v>
      </c>
      <c r="E26" s="100">
        <v>4860</v>
      </c>
      <c r="F26" s="109">
        <v>2780.9892000000004</v>
      </c>
      <c r="G26" s="109">
        <f t="shared" si="0"/>
        <v>139.04946000000004</v>
      </c>
      <c r="H26" s="119">
        <f t="shared" si="2"/>
        <v>111.23956800000002</v>
      </c>
      <c r="I26"/>
      <c r="J26"/>
      <c r="K26"/>
      <c r="L26"/>
      <c r="M26"/>
      <c r="N26"/>
    </row>
    <row r="27" spans="1:14" s="45" customFormat="1" x14ac:dyDescent="0.25">
      <c r="A27" s="85" t="s">
        <v>20</v>
      </c>
      <c r="B27" s="85" t="s">
        <v>59</v>
      </c>
      <c r="C27" s="86">
        <v>2014</v>
      </c>
      <c r="D27" s="86">
        <v>300</v>
      </c>
      <c r="E27" s="100">
        <v>13905</v>
      </c>
      <c r="F27" s="109">
        <v>7956.719100000003</v>
      </c>
      <c r="G27" s="109">
        <f t="shared" si="0"/>
        <v>397.83595500000018</v>
      </c>
      <c r="H27" s="119">
        <f t="shared" si="2"/>
        <v>318.26876400000015</v>
      </c>
      <c r="I27"/>
      <c r="J27"/>
      <c r="K27"/>
      <c r="L27"/>
      <c r="M27"/>
      <c r="N27"/>
    </row>
    <row r="28" spans="1:14" s="45" customFormat="1" x14ac:dyDescent="0.25">
      <c r="A28" s="85" t="s">
        <v>21</v>
      </c>
      <c r="B28" s="85" t="s">
        <v>60</v>
      </c>
      <c r="C28" s="86">
        <v>2014</v>
      </c>
      <c r="D28" s="86">
        <v>60</v>
      </c>
      <c r="E28" s="100">
        <v>1860</v>
      </c>
      <c r="F28" s="109">
        <v>1064.3292000000001</v>
      </c>
      <c r="G28" s="109">
        <f t="shared" si="0"/>
        <v>53.216460000000012</v>
      </c>
      <c r="H28" s="119">
        <f t="shared" si="2"/>
        <v>42.573168000000003</v>
      </c>
      <c r="I28"/>
      <c r="J28"/>
      <c r="K28"/>
      <c r="L28"/>
      <c r="M28"/>
      <c r="N28"/>
    </row>
    <row r="29" spans="1:14" s="45" customFormat="1" x14ac:dyDescent="0.25">
      <c r="A29" s="85" t="s">
        <v>22</v>
      </c>
      <c r="B29" s="85" t="s">
        <v>61</v>
      </c>
      <c r="C29" s="86">
        <v>2014</v>
      </c>
      <c r="D29" s="86">
        <v>34</v>
      </c>
      <c r="E29" s="100">
        <v>1050</v>
      </c>
      <c r="F29" s="109">
        <v>600.83100000000002</v>
      </c>
      <c r="G29" s="109">
        <f t="shared" si="0"/>
        <v>30.041550000000001</v>
      </c>
      <c r="H29" s="119">
        <f t="shared" si="2"/>
        <v>24.033240000000003</v>
      </c>
      <c r="I29"/>
      <c r="J29"/>
      <c r="K29"/>
      <c r="L29"/>
      <c r="M29"/>
      <c r="N29"/>
    </row>
    <row r="30" spans="1:14" s="45" customFormat="1" x14ac:dyDescent="0.25">
      <c r="A30" s="85" t="s">
        <v>23</v>
      </c>
      <c r="B30" s="85" t="s">
        <v>62</v>
      </c>
      <c r="C30" s="86">
        <v>2014</v>
      </c>
      <c r="D30" s="86">
        <v>94</v>
      </c>
      <c r="E30" s="100">
        <v>2910</v>
      </c>
      <c r="F30" s="109">
        <v>1665.1602000000005</v>
      </c>
      <c r="G30" s="109">
        <f t="shared" si="0"/>
        <v>83.258010000000027</v>
      </c>
      <c r="H30" s="119">
        <f t="shared" si="2"/>
        <v>66.606408000000016</v>
      </c>
      <c r="I30"/>
      <c r="J30"/>
      <c r="K30"/>
      <c r="L30"/>
      <c r="M30"/>
      <c r="N30"/>
    </row>
    <row r="31" spans="1:14" s="45" customFormat="1" x14ac:dyDescent="0.25">
      <c r="A31" s="85" t="s">
        <v>24</v>
      </c>
      <c r="B31" s="85" t="s">
        <v>63</v>
      </c>
      <c r="C31" s="86">
        <v>2014</v>
      </c>
      <c r="D31" s="86">
        <v>49</v>
      </c>
      <c r="E31" s="100">
        <v>1500</v>
      </c>
      <c r="F31" s="109">
        <v>858.33000000000015</v>
      </c>
      <c r="G31" s="109">
        <f t="shared" si="0"/>
        <v>42.916500000000013</v>
      </c>
      <c r="H31" s="119">
        <f t="shared" si="2"/>
        <v>34.333200000000005</v>
      </c>
      <c r="I31"/>
      <c r="J31"/>
      <c r="K31"/>
      <c r="L31"/>
      <c r="M31"/>
      <c r="N31"/>
    </row>
    <row r="32" spans="1:14" s="44" customFormat="1" x14ac:dyDescent="0.25">
      <c r="A32" s="87" t="s">
        <v>64</v>
      </c>
      <c r="B32" s="87" t="s">
        <v>65</v>
      </c>
      <c r="C32" s="88">
        <v>2014</v>
      </c>
      <c r="D32" s="88">
        <v>101</v>
      </c>
      <c r="E32" s="101">
        <v>4680</v>
      </c>
      <c r="F32" s="110">
        <v>2677.9896000000003</v>
      </c>
      <c r="G32" s="110">
        <f t="shared" si="0"/>
        <v>133.89948000000001</v>
      </c>
      <c r="H32" s="118">
        <f t="shared" si="2"/>
        <v>107.11958400000002</v>
      </c>
      <c r="I32"/>
      <c r="J32"/>
      <c r="K32"/>
      <c r="L32"/>
      <c r="M32"/>
      <c r="N32"/>
    </row>
    <row r="33" spans="1:14" s="44" customFormat="1" x14ac:dyDescent="0.25">
      <c r="A33" s="87" t="s">
        <v>66</v>
      </c>
      <c r="B33" s="87" t="s">
        <v>67</v>
      </c>
      <c r="C33" s="88">
        <v>2014</v>
      </c>
      <c r="D33" s="88">
        <v>142</v>
      </c>
      <c r="E33" s="101">
        <v>6570</v>
      </c>
      <c r="F33" s="110">
        <v>3759.4854000000009</v>
      </c>
      <c r="G33" s="110">
        <f t="shared" si="0"/>
        <v>187.97427000000005</v>
      </c>
      <c r="H33" s="118">
        <f t="shared" si="2"/>
        <v>150.37941600000005</v>
      </c>
      <c r="I33"/>
      <c r="J33"/>
      <c r="K33"/>
      <c r="L33"/>
      <c r="M33"/>
      <c r="N33"/>
    </row>
    <row r="34" spans="1:14" s="44" customFormat="1" x14ac:dyDescent="0.25">
      <c r="A34" s="87" t="s">
        <v>68</v>
      </c>
      <c r="B34" s="87" t="s">
        <v>69</v>
      </c>
      <c r="C34" s="88">
        <v>2014</v>
      </c>
      <c r="D34" s="88">
        <v>125</v>
      </c>
      <c r="E34" s="101">
        <v>5805</v>
      </c>
      <c r="F34" s="110">
        <v>3321.7371000000003</v>
      </c>
      <c r="G34" s="110">
        <f t="shared" si="0"/>
        <v>166.08685500000001</v>
      </c>
      <c r="H34" s="118">
        <f t="shared" si="2"/>
        <v>132.869484</v>
      </c>
      <c r="I34"/>
      <c r="J34"/>
      <c r="K34"/>
      <c r="L34"/>
      <c r="M34"/>
      <c r="N34"/>
    </row>
    <row r="35" spans="1:14" s="44" customFormat="1" x14ac:dyDescent="0.25">
      <c r="A35" s="87" t="s">
        <v>70</v>
      </c>
      <c r="B35" s="87" t="s">
        <v>71</v>
      </c>
      <c r="C35" s="88">
        <v>2014</v>
      </c>
      <c r="D35" s="88">
        <v>64</v>
      </c>
      <c r="E35" s="101">
        <v>2970</v>
      </c>
      <c r="F35" s="110">
        <v>1699.4934000000003</v>
      </c>
      <c r="G35" s="110">
        <f t="shared" si="0"/>
        <v>84.974670000000017</v>
      </c>
      <c r="H35" s="118">
        <f t="shared" si="2"/>
        <v>67.979736000000017</v>
      </c>
      <c r="I35"/>
      <c r="J35"/>
      <c r="K35"/>
      <c r="L35"/>
      <c r="M35"/>
      <c r="N35"/>
    </row>
    <row r="36" spans="1:14" s="44" customFormat="1" x14ac:dyDescent="0.25">
      <c r="A36" s="87" t="s">
        <v>72</v>
      </c>
      <c r="B36" s="87" t="s">
        <v>73</v>
      </c>
      <c r="C36" s="88">
        <v>2014</v>
      </c>
      <c r="D36" s="88">
        <v>94</v>
      </c>
      <c r="E36" s="101">
        <v>4365</v>
      </c>
      <c r="F36" s="110">
        <v>2497.7403000000004</v>
      </c>
      <c r="G36" s="110">
        <f t="shared" si="0"/>
        <v>124.88701500000002</v>
      </c>
      <c r="H36" s="118">
        <f t="shared" si="2"/>
        <v>99.909612000000024</v>
      </c>
      <c r="I36"/>
      <c r="J36"/>
      <c r="K36"/>
      <c r="L36"/>
      <c r="M36"/>
      <c r="N36"/>
    </row>
    <row r="37" spans="1:14" s="44" customFormat="1" x14ac:dyDescent="0.25">
      <c r="A37" s="87" t="s">
        <v>74</v>
      </c>
      <c r="B37" s="87" t="s">
        <v>75</v>
      </c>
      <c r="C37" s="88">
        <v>2014</v>
      </c>
      <c r="D37" s="88">
        <v>53</v>
      </c>
      <c r="E37" s="101">
        <v>2475</v>
      </c>
      <c r="F37" s="110">
        <v>1416.2445000000002</v>
      </c>
      <c r="G37" s="110">
        <f t="shared" si="0"/>
        <v>70.812225000000012</v>
      </c>
      <c r="H37" s="118">
        <f t="shared" si="2"/>
        <v>56.649780000000014</v>
      </c>
      <c r="I37"/>
      <c r="J37"/>
      <c r="K37"/>
      <c r="L37"/>
      <c r="M37"/>
      <c r="N37"/>
    </row>
    <row r="38" spans="1:14" s="44" customFormat="1" x14ac:dyDescent="0.25">
      <c r="A38" s="87" t="s">
        <v>76</v>
      </c>
      <c r="B38" s="87" t="s">
        <v>77</v>
      </c>
      <c r="C38" s="88">
        <v>2014</v>
      </c>
      <c r="D38" s="88">
        <v>42</v>
      </c>
      <c r="E38" s="101">
        <v>1935</v>
      </c>
      <c r="F38" s="110">
        <v>1107.2457000000004</v>
      </c>
      <c r="G38" s="110">
        <f t="shared" si="0"/>
        <v>55.362285000000021</v>
      </c>
      <c r="H38" s="118">
        <f t="shared" si="2"/>
        <v>44.289828000000014</v>
      </c>
      <c r="I38"/>
      <c r="J38"/>
      <c r="K38"/>
      <c r="L38"/>
      <c r="M38"/>
      <c r="N38"/>
    </row>
    <row r="39" spans="1:14" s="46" customFormat="1" x14ac:dyDescent="0.25">
      <c r="A39" s="83" t="s">
        <v>78</v>
      </c>
      <c r="B39" s="83" t="s">
        <v>48</v>
      </c>
      <c r="C39" s="84">
        <v>2013</v>
      </c>
      <c r="D39" s="84">
        <v>2920</v>
      </c>
      <c r="E39" s="102">
        <v>134100</v>
      </c>
      <c r="F39" s="108">
        <v>76734.702000000005</v>
      </c>
      <c r="G39" s="108">
        <f t="shared" si="0"/>
        <v>3836.7351000000003</v>
      </c>
      <c r="H39" s="116">
        <f t="shared" si="2"/>
        <v>3069.3880800000002</v>
      </c>
      <c r="I39"/>
      <c r="J39"/>
      <c r="K39"/>
      <c r="L39"/>
      <c r="M39"/>
      <c r="N39"/>
    </row>
    <row r="40" spans="1:14" s="46" customFormat="1" x14ac:dyDescent="0.25">
      <c r="A40" s="83" t="s">
        <v>79</v>
      </c>
      <c r="B40" s="83" t="s">
        <v>80</v>
      </c>
      <c r="C40" s="84">
        <v>2013</v>
      </c>
      <c r="D40" s="84">
        <v>20</v>
      </c>
      <c r="E40" s="106">
        <v>400</v>
      </c>
      <c r="F40" s="117">
        <v>228.88800000000003</v>
      </c>
      <c r="G40" s="108">
        <f t="shared" si="0"/>
        <v>11.444400000000002</v>
      </c>
      <c r="H40" s="116">
        <f t="shared" si="2"/>
        <v>9.155520000000001</v>
      </c>
      <c r="I40"/>
      <c r="J40"/>
      <c r="K40"/>
      <c r="L40"/>
      <c r="M40"/>
      <c r="N40"/>
    </row>
    <row r="41" spans="1:14" s="45" customFormat="1" x14ac:dyDescent="0.25">
      <c r="A41" s="85" t="s">
        <v>81</v>
      </c>
      <c r="B41" s="85" t="s">
        <v>49</v>
      </c>
      <c r="C41" s="86">
        <v>2013</v>
      </c>
      <c r="D41" s="86">
        <v>75</v>
      </c>
      <c r="E41" s="100">
        <v>3465</v>
      </c>
      <c r="F41" s="109">
        <v>1982.7423000000006</v>
      </c>
      <c r="G41" s="109">
        <f t="shared" si="0"/>
        <v>99.137115000000037</v>
      </c>
      <c r="H41" s="119">
        <f t="shared" si="2"/>
        <v>79.309692000000027</v>
      </c>
      <c r="I41"/>
      <c r="J41"/>
      <c r="K41"/>
      <c r="L41"/>
      <c r="M41"/>
      <c r="N41"/>
    </row>
    <row r="42" spans="1:14" s="45" customFormat="1" x14ac:dyDescent="0.25">
      <c r="A42" s="85" t="s">
        <v>82</v>
      </c>
      <c r="B42" s="85" t="s">
        <v>83</v>
      </c>
      <c r="C42" s="86">
        <v>2013</v>
      </c>
      <c r="D42" s="86">
        <v>95</v>
      </c>
      <c r="E42" s="103">
        <v>4320</v>
      </c>
      <c r="F42" s="109">
        <v>2471.9904000000006</v>
      </c>
      <c r="G42" s="109">
        <f t="shared" si="0"/>
        <v>123.59952000000004</v>
      </c>
      <c r="H42" s="119">
        <f t="shared" si="2"/>
        <v>98.879616000000027</v>
      </c>
      <c r="I42"/>
      <c r="J42"/>
      <c r="K42"/>
      <c r="L42"/>
      <c r="M42"/>
      <c r="N42"/>
    </row>
    <row r="43" spans="1:14" s="45" customFormat="1" x14ac:dyDescent="0.25">
      <c r="A43" s="85" t="s">
        <v>84</v>
      </c>
      <c r="B43" s="85" t="s">
        <v>51</v>
      </c>
      <c r="C43" s="86">
        <v>2013</v>
      </c>
      <c r="D43" s="86">
        <v>170</v>
      </c>
      <c r="E43" s="100">
        <v>7785</v>
      </c>
      <c r="F43" s="109">
        <v>4454.7327000000005</v>
      </c>
      <c r="G43" s="109">
        <f t="shared" si="0"/>
        <v>222.73663500000004</v>
      </c>
      <c r="H43" s="119">
        <f t="shared" si="2"/>
        <v>178.18930800000001</v>
      </c>
      <c r="I43"/>
      <c r="J43"/>
      <c r="K43"/>
      <c r="L43"/>
      <c r="M43"/>
      <c r="N43"/>
    </row>
    <row r="44" spans="1:14" s="45" customFormat="1" x14ac:dyDescent="0.25">
      <c r="A44" s="85" t="s">
        <v>85</v>
      </c>
      <c r="B44" s="85" t="s">
        <v>86</v>
      </c>
      <c r="C44" s="86">
        <v>2013</v>
      </c>
      <c r="D44" s="86">
        <v>385</v>
      </c>
      <c r="E44" s="100">
        <v>17775</v>
      </c>
      <c r="F44" s="109">
        <v>10171.210500000001</v>
      </c>
      <c r="G44" s="109">
        <f t="shared" si="0"/>
        <v>508.5605250000001</v>
      </c>
      <c r="H44" s="119">
        <f t="shared" si="2"/>
        <v>406.84842000000003</v>
      </c>
      <c r="I44"/>
      <c r="J44"/>
      <c r="K44"/>
      <c r="L44"/>
      <c r="M44"/>
      <c r="N44"/>
    </row>
    <row r="45" spans="1:14" s="45" customFormat="1" x14ac:dyDescent="0.25">
      <c r="A45" s="85" t="s">
        <v>87</v>
      </c>
      <c r="B45" s="85" t="s">
        <v>88</v>
      </c>
      <c r="C45" s="86">
        <v>2013</v>
      </c>
      <c r="D45" s="86">
        <v>55</v>
      </c>
      <c r="E45" s="103">
        <v>2475</v>
      </c>
      <c r="F45" s="109">
        <v>1416.2445000000002</v>
      </c>
      <c r="G45" s="109">
        <f t="shared" si="0"/>
        <v>70.812225000000012</v>
      </c>
      <c r="H45" s="119">
        <f t="shared" si="2"/>
        <v>56.649780000000014</v>
      </c>
      <c r="I45"/>
      <c r="J45"/>
      <c r="K45"/>
      <c r="L45"/>
      <c r="M45"/>
      <c r="N45"/>
    </row>
    <row r="46" spans="1:14" s="45" customFormat="1" x14ac:dyDescent="0.25">
      <c r="A46" s="85" t="s">
        <v>89</v>
      </c>
      <c r="B46" s="85" t="s">
        <v>54</v>
      </c>
      <c r="C46" s="86">
        <v>2013</v>
      </c>
      <c r="D46" s="86">
        <v>560</v>
      </c>
      <c r="E46" s="103">
        <v>25785</v>
      </c>
      <c r="F46" s="109">
        <v>14754.692700000005</v>
      </c>
      <c r="G46" s="109">
        <f t="shared" si="0"/>
        <v>737.73463500000025</v>
      </c>
      <c r="H46" s="119">
        <f t="shared" si="2"/>
        <v>590.18770800000027</v>
      </c>
      <c r="I46"/>
      <c r="J46"/>
      <c r="K46"/>
      <c r="L46"/>
      <c r="M46"/>
      <c r="N46"/>
    </row>
    <row r="47" spans="1:14" s="45" customFormat="1" x14ac:dyDescent="0.25">
      <c r="A47" s="85" t="s">
        <v>90</v>
      </c>
      <c r="B47" s="85" t="s">
        <v>55</v>
      </c>
      <c r="C47" s="86">
        <v>2013</v>
      </c>
      <c r="D47" s="86">
        <v>28</v>
      </c>
      <c r="E47" s="100">
        <v>1260</v>
      </c>
      <c r="F47" s="109">
        <v>720.99720000000013</v>
      </c>
      <c r="G47" s="109">
        <f t="shared" si="0"/>
        <v>36.04986000000001</v>
      </c>
      <c r="H47" s="119">
        <f t="shared" si="2"/>
        <v>28.839888000000006</v>
      </c>
      <c r="I47"/>
      <c r="J47"/>
      <c r="K47"/>
      <c r="L47"/>
      <c r="M47"/>
      <c r="N47"/>
    </row>
    <row r="48" spans="1:14" s="45" customFormat="1" x14ac:dyDescent="0.25">
      <c r="A48" s="85" t="s">
        <v>91</v>
      </c>
      <c r="B48" s="85" t="s">
        <v>92</v>
      </c>
      <c r="C48" s="86">
        <v>2013</v>
      </c>
      <c r="D48" s="86">
        <v>340</v>
      </c>
      <c r="E48" s="103">
        <v>15705</v>
      </c>
      <c r="F48" s="109">
        <v>8986.7151000000013</v>
      </c>
      <c r="G48" s="109">
        <f t="shared" si="0"/>
        <v>449.33575500000006</v>
      </c>
      <c r="H48" s="119">
        <f t="shared" si="2"/>
        <v>359.46860400000008</v>
      </c>
      <c r="I48"/>
      <c r="J48"/>
      <c r="K48"/>
      <c r="L48"/>
      <c r="M48"/>
      <c r="N48"/>
    </row>
    <row r="49" spans="1:14" s="45" customFormat="1" x14ac:dyDescent="0.25">
      <c r="A49" s="85" t="s">
        <v>93</v>
      </c>
      <c r="B49" s="85" t="s">
        <v>94</v>
      </c>
      <c r="C49" s="86">
        <v>2013</v>
      </c>
      <c r="D49" s="86">
        <v>270</v>
      </c>
      <c r="E49" s="100">
        <v>12465</v>
      </c>
      <c r="F49" s="109">
        <v>7132.7223000000013</v>
      </c>
      <c r="G49" s="109">
        <f t="shared" si="0"/>
        <v>356.63611500000007</v>
      </c>
      <c r="H49" s="119">
        <f t="shared" si="2"/>
        <v>285.30889200000007</v>
      </c>
      <c r="I49"/>
      <c r="J49"/>
      <c r="K49"/>
      <c r="L49"/>
      <c r="M49"/>
      <c r="N49"/>
    </row>
    <row r="50" spans="1:14" s="45" customFormat="1" x14ac:dyDescent="0.25">
      <c r="A50" s="85" t="s">
        <v>95</v>
      </c>
      <c r="B50" s="85" t="s">
        <v>96</v>
      </c>
      <c r="C50" s="86">
        <v>2013</v>
      </c>
      <c r="D50" s="86">
        <v>170</v>
      </c>
      <c r="E50" s="103">
        <v>3500</v>
      </c>
      <c r="F50" s="109">
        <v>2002.7700000000002</v>
      </c>
      <c r="G50" s="109">
        <f t="shared" si="0"/>
        <v>100.13850000000002</v>
      </c>
      <c r="H50" s="119">
        <f t="shared" si="2"/>
        <v>80.110800000000012</v>
      </c>
      <c r="I50"/>
      <c r="J50"/>
      <c r="K50"/>
      <c r="L50"/>
      <c r="M50"/>
      <c r="N50"/>
    </row>
    <row r="51" spans="1:14" s="45" customFormat="1" x14ac:dyDescent="0.25">
      <c r="A51" s="85" t="s">
        <v>97</v>
      </c>
      <c r="B51" s="85" t="s">
        <v>98</v>
      </c>
      <c r="C51" s="86">
        <v>2013</v>
      </c>
      <c r="D51" s="86">
        <v>20</v>
      </c>
      <c r="E51" s="100">
        <v>400</v>
      </c>
      <c r="F51" s="109">
        <v>228.88800000000003</v>
      </c>
      <c r="G51" s="109">
        <f t="shared" si="0"/>
        <v>11.444400000000002</v>
      </c>
      <c r="H51" s="119">
        <f t="shared" si="2"/>
        <v>9.155520000000001</v>
      </c>
      <c r="I51"/>
      <c r="J51"/>
      <c r="K51"/>
      <c r="L51"/>
      <c r="M51"/>
      <c r="N51"/>
    </row>
    <row r="52" spans="1:14" s="45" customFormat="1" x14ac:dyDescent="0.25">
      <c r="A52" s="85" t="s">
        <v>99</v>
      </c>
      <c r="B52" s="85" t="s">
        <v>100</v>
      </c>
      <c r="C52" s="86">
        <v>2013</v>
      </c>
      <c r="D52" s="86">
        <v>360</v>
      </c>
      <c r="E52" s="100">
        <v>16515</v>
      </c>
      <c r="F52" s="109">
        <v>9450.2133000000013</v>
      </c>
      <c r="G52" s="109">
        <f t="shared" si="0"/>
        <v>472.51066500000007</v>
      </c>
      <c r="H52" s="119">
        <f t="shared" si="2"/>
        <v>378.00853200000006</v>
      </c>
      <c r="I52"/>
      <c r="J52"/>
      <c r="K52"/>
      <c r="L52"/>
      <c r="M52"/>
      <c r="N52"/>
    </row>
    <row r="53" spans="1:14" s="45" customFormat="1" x14ac:dyDescent="0.25">
      <c r="A53" s="85" t="s">
        <v>101</v>
      </c>
      <c r="B53" s="85" t="s">
        <v>102</v>
      </c>
      <c r="C53" s="86">
        <v>2013</v>
      </c>
      <c r="D53" s="86">
        <v>85</v>
      </c>
      <c r="E53" s="103">
        <v>2610</v>
      </c>
      <c r="F53" s="109">
        <v>1493.4942000000003</v>
      </c>
      <c r="G53" s="109">
        <f t="shared" si="0"/>
        <v>74.674710000000019</v>
      </c>
      <c r="H53" s="119">
        <f t="shared" si="2"/>
        <v>59.739768000000012</v>
      </c>
      <c r="I53"/>
      <c r="J53"/>
      <c r="K53"/>
      <c r="L53"/>
      <c r="M53"/>
      <c r="N53"/>
    </row>
    <row r="54" spans="1:14" s="45" customFormat="1" x14ac:dyDescent="0.25">
      <c r="A54" s="85" t="s">
        <v>103</v>
      </c>
      <c r="B54" s="85" t="s">
        <v>104</v>
      </c>
      <c r="C54" s="86">
        <v>2013</v>
      </c>
      <c r="D54" s="86">
        <v>50</v>
      </c>
      <c r="E54" s="100">
        <v>1560</v>
      </c>
      <c r="F54" s="109">
        <v>892.66320000000019</v>
      </c>
      <c r="G54" s="109">
        <f t="shared" si="0"/>
        <v>44.633160000000011</v>
      </c>
      <c r="H54" s="119">
        <f t="shared" si="2"/>
        <v>35.706528000000006</v>
      </c>
      <c r="I54"/>
      <c r="J54"/>
      <c r="K54"/>
      <c r="L54"/>
      <c r="M54"/>
      <c r="N54"/>
    </row>
    <row r="55" spans="1:14" s="45" customFormat="1" x14ac:dyDescent="0.25">
      <c r="A55" s="85" t="s">
        <v>105</v>
      </c>
      <c r="B55" s="85" t="s">
        <v>106</v>
      </c>
      <c r="C55" s="86">
        <v>2013</v>
      </c>
      <c r="D55" s="86">
        <v>135</v>
      </c>
      <c r="E55" s="103">
        <v>4140</v>
      </c>
      <c r="F55" s="109">
        <v>2368.9908000000005</v>
      </c>
      <c r="G55" s="109">
        <f t="shared" si="0"/>
        <v>118.44954000000003</v>
      </c>
      <c r="H55" s="119">
        <f t="shared" si="2"/>
        <v>94.759632000000025</v>
      </c>
      <c r="I55"/>
      <c r="J55"/>
      <c r="K55"/>
      <c r="L55"/>
      <c r="M55"/>
      <c r="N55"/>
    </row>
    <row r="56" spans="1:14" s="45" customFormat="1" x14ac:dyDescent="0.25">
      <c r="A56" s="85" t="s">
        <v>107</v>
      </c>
      <c r="B56" s="85" t="s">
        <v>108</v>
      </c>
      <c r="C56" s="86">
        <v>2013</v>
      </c>
      <c r="D56" s="86">
        <v>60</v>
      </c>
      <c r="E56" s="100">
        <v>1950</v>
      </c>
      <c r="F56" s="109">
        <v>1115.8290000000002</v>
      </c>
      <c r="G56" s="109">
        <f t="shared" si="0"/>
        <v>55.791450000000012</v>
      </c>
      <c r="H56" s="119">
        <f t="shared" si="2"/>
        <v>44.633160000000011</v>
      </c>
      <c r="I56"/>
      <c r="J56"/>
      <c r="K56"/>
      <c r="L56"/>
      <c r="M56"/>
      <c r="N56"/>
    </row>
    <row r="57" spans="1:14" s="45" customFormat="1" x14ac:dyDescent="0.25">
      <c r="A57" s="87" t="s">
        <v>109</v>
      </c>
      <c r="B57" s="87" t="s">
        <v>65</v>
      </c>
      <c r="C57" s="88">
        <v>2013</v>
      </c>
      <c r="D57" s="88">
        <v>150</v>
      </c>
      <c r="E57" s="107">
        <v>6975</v>
      </c>
      <c r="F57" s="110">
        <v>3991.2345</v>
      </c>
      <c r="G57" s="110">
        <f t="shared" si="0"/>
        <v>199.56172500000002</v>
      </c>
      <c r="H57" s="118">
        <f t="shared" si="2"/>
        <v>159.64938000000001</v>
      </c>
      <c r="I57"/>
      <c r="J57"/>
      <c r="K57"/>
      <c r="L57"/>
      <c r="M57"/>
      <c r="N57"/>
    </row>
    <row r="58" spans="1:14" s="45" customFormat="1" x14ac:dyDescent="0.25">
      <c r="A58" s="87" t="s">
        <v>110</v>
      </c>
      <c r="B58" s="87" t="s">
        <v>67</v>
      </c>
      <c r="C58" s="88">
        <v>2013</v>
      </c>
      <c r="D58" s="88">
        <v>130</v>
      </c>
      <c r="E58" s="101">
        <v>5985</v>
      </c>
      <c r="F58" s="110">
        <v>3424.7367000000004</v>
      </c>
      <c r="G58" s="110">
        <f t="shared" si="0"/>
        <v>171.23683500000004</v>
      </c>
      <c r="H58" s="118">
        <f t="shared" si="2"/>
        <v>136.98946800000002</v>
      </c>
      <c r="I58"/>
      <c r="J58"/>
      <c r="K58"/>
      <c r="L58"/>
      <c r="M58"/>
      <c r="N58"/>
    </row>
    <row r="59" spans="1:14" s="49" customFormat="1" x14ac:dyDescent="0.25">
      <c r="A59" s="87" t="s">
        <v>111</v>
      </c>
      <c r="B59" s="87" t="s">
        <v>69</v>
      </c>
      <c r="C59" s="88">
        <v>2013</v>
      </c>
      <c r="D59" s="88">
        <v>155</v>
      </c>
      <c r="E59" s="107">
        <v>7065</v>
      </c>
      <c r="F59" s="110">
        <v>4042.734300000001</v>
      </c>
      <c r="G59" s="110">
        <f t="shared" si="0"/>
        <v>202.13671500000007</v>
      </c>
      <c r="H59" s="118">
        <f t="shared" si="2"/>
        <v>161.70937200000003</v>
      </c>
      <c r="I59"/>
      <c r="J59"/>
      <c r="K59"/>
      <c r="L59"/>
      <c r="M59"/>
      <c r="N59"/>
    </row>
    <row r="60" spans="1:14" s="49" customFormat="1" x14ac:dyDescent="0.25">
      <c r="A60" s="87" t="s">
        <v>112</v>
      </c>
      <c r="B60" s="87" t="s">
        <v>71</v>
      </c>
      <c r="C60" s="88">
        <v>2013</v>
      </c>
      <c r="D60" s="88">
        <v>80</v>
      </c>
      <c r="E60" s="101">
        <v>3825</v>
      </c>
      <c r="F60" s="110">
        <v>2188.7415000000001</v>
      </c>
      <c r="G60" s="110">
        <f t="shared" si="0"/>
        <v>109.43707500000001</v>
      </c>
      <c r="H60" s="118">
        <f t="shared" si="2"/>
        <v>87.549660000000003</v>
      </c>
      <c r="I60"/>
      <c r="J60"/>
      <c r="K60"/>
      <c r="L60"/>
      <c r="M60"/>
      <c r="N60"/>
    </row>
    <row r="61" spans="1:14" s="49" customFormat="1" x14ac:dyDescent="0.25">
      <c r="A61" s="87" t="s">
        <v>113</v>
      </c>
      <c r="B61" s="87" t="s">
        <v>73</v>
      </c>
      <c r="C61" s="88">
        <v>2013</v>
      </c>
      <c r="D61" s="88">
        <v>115</v>
      </c>
      <c r="E61" s="101">
        <v>5355</v>
      </c>
      <c r="F61" s="110">
        <v>3064.2381000000005</v>
      </c>
      <c r="G61" s="110">
        <f t="shared" si="0"/>
        <v>153.21190500000003</v>
      </c>
      <c r="H61" s="118">
        <f t="shared" si="2"/>
        <v>122.56952400000002</v>
      </c>
      <c r="I61"/>
      <c r="J61"/>
      <c r="K61"/>
      <c r="L61"/>
      <c r="M61"/>
      <c r="N61"/>
    </row>
    <row r="62" spans="1:14" s="49" customFormat="1" x14ac:dyDescent="0.25">
      <c r="A62" s="87" t="s">
        <v>114</v>
      </c>
      <c r="B62" s="87" t="s">
        <v>75</v>
      </c>
      <c r="C62" s="88">
        <v>2013</v>
      </c>
      <c r="D62" s="88">
        <v>60</v>
      </c>
      <c r="E62" s="101">
        <v>2790</v>
      </c>
      <c r="F62" s="110">
        <v>1596.4938000000002</v>
      </c>
      <c r="G62" s="110">
        <f t="shared" si="0"/>
        <v>79.824690000000018</v>
      </c>
      <c r="H62" s="118">
        <f t="shared" si="2"/>
        <v>63.859752000000007</v>
      </c>
      <c r="I62"/>
      <c r="J62"/>
      <c r="K62"/>
      <c r="L62"/>
      <c r="M62"/>
      <c r="N62"/>
    </row>
    <row r="63" spans="1:14" s="49" customFormat="1" x14ac:dyDescent="0.25">
      <c r="A63" s="87" t="s">
        <v>115</v>
      </c>
      <c r="B63" s="87" t="s">
        <v>77</v>
      </c>
      <c r="C63" s="88">
        <v>2013</v>
      </c>
      <c r="D63" s="88">
        <v>65</v>
      </c>
      <c r="E63" s="101">
        <v>3060</v>
      </c>
      <c r="F63" s="110">
        <v>1750.9932000000003</v>
      </c>
      <c r="G63" s="110">
        <f t="shared" si="0"/>
        <v>87.549660000000017</v>
      </c>
      <c r="H63" s="118">
        <f t="shared" si="2"/>
        <v>70.039728000000011</v>
      </c>
      <c r="I63"/>
      <c r="J63"/>
      <c r="K63"/>
      <c r="L63"/>
      <c r="M63"/>
      <c r="N63"/>
    </row>
    <row r="64" spans="1:14" s="49" customFormat="1" x14ac:dyDescent="0.25">
      <c r="A64" s="89" t="s">
        <v>116</v>
      </c>
      <c r="B64" s="89" t="s">
        <v>48</v>
      </c>
      <c r="C64" s="84">
        <v>2012</v>
      </c>
      <c r="D64" s="90">
        <v>1820</v>
      </c>
      <c r="E64" s="99">
        <v>81900</v>
      </c>
      <c r="F64" s="108">
        <v>46864.818000000014</v>
      </c>
      <c r="G64" s="108">
        <f t="shared" si="0"/>
        <v>2343.2409000000007</v>
      </c>
      <c r="H64" s="117">
        <f t="shared" si="2"/>
        <v>1874.5927200000006</v>
      </c>
      <c r="I64"/>
      <c r="J64"/>
      <c r="K64"/>
      <c r="L64"/>
      <c r="M64"/>
      <c r="N64"/>
    </row>
    <row r="65" spans="1:14" s="49" customFormat="1" x14ac:dyDescent="0.25">
      <c r="A65" s="83" t="s">
        <v>117</v>
      </c>
      <c r="B65" s="83" t="s">
        <v>80</v>
      </c>
      <c r="C65" s="84">
        <v>2012</v>
      </c>
      <c r="D65" s="84">
        <v>409</v>
      </c>
      <c r="E65" s="99">
        <v>18405</v>
      </c>
      <c r="F65" s="108">
        <v>10531.709100000004</v>
      </c>
      <c r="G65" s="108">
        <f t="shared" si="0"/>
        <v>526.58545500000025</v>
      </c>
      <c r="H65" s="117">
        <f t="shared" si="2"/>
        <v>421.26836400000013</v>
      </c>
      <c r="I65"/>
      <c r="J65"/>
      <c r="K65"/>
      <c r="L65"/>
      <c r="M65"/>
      <c r="N65"/>
    </row>
    <row r="66" spans="1:14" s="49" customFormat="1" x14ac:dyDescent="0.25">
      <c r="A66" s="83" t="s">
        <v>118</v>
      </c>
      <c r="B66" s="83" t="s">
        <v>119</v>
      </c>
      <c r="C66" s="84">
        <v>2012</v>
      </c>
      <c r="D66" s="84">
        <v>458</v>
      </c>
      <c r="E66" s="99">
        <v>20610</v>
      </c>
      <c r="F66" s="108">
        <v>11793.454200000002</v>
      </c>
      <c r="G66" s="108">
        <f t="shared" si="0"/>
        <v>589.67271000000017</v>
      </c>
      <c r="H66" s="117">
        <f t="shared" si="2"/>
        <v>471.73816800000009</v>
      </c>
      <c r="I66"/>
      <c r="J66"/>
      <c r="K66"/>
      <c r="L66"/>
      <c r="M66"/>
      <c r="N66"/>
    </row>
    <row r="67" spans="1:14" s="49" customFormat="1" x14ac:dyDescent="0.25">
      <c r="A67" s="91" t="s">
        <v>120</v>
      </c>
      <c r="B67" s="91" t="s">
        <v>49</v>
      </c>
      <c r="C67" s="86">
        <v>2012</v>
      </c>
      <c r="D67" s="92">
        <v>50</v>
      </c>
      <c r="E67" s="100">
        <v>2250</v>
      </c>
      <c r="F67" s="109">
        <v>1287.4950000000001</v>
      </c>
      <c r="G67" s="109">
        <f t="shared" si="0"/>
        <v>64.374750000000006</v>
      </c>
      <c r="H67" s="119">
        <f t="shared" si="2"/>
        <v>51.499800000000008</v>
      </c>
      <c r="I67"/>
      <c r="J67"/>
      <c r="K67"/>
      <c r="L67"/>
      <c r="M67"/>
      <c r="N67"/>
    </row>
    <row r="68" spans="1:14" s="44" customFormat="1" x14ac:dyDescent="0.25">
      <c r="A68" s="85" t="s">
        <v>121</v>
      </c>
      <c r="B68" s="85" t="s">
        <v>122</v>
      </c>
      <c r="C68" s="86">
        <v>2012</v>
      </c>
      <c r="D68" s="86">
        <v>20</v>
      </c>
      <c r="E68" s="100">
        <v>900</v>
      </c>
      <c r="F68" s="109">
        <v>514.99800000000005</v>
      </c>
      <c r="G68" s="109">
        <f t="shared" si="0"/>
        <v>25.749900000000004</v>
      </c>
      <c r="H68" s="119">
        <f t="shared" si="2"/>
        <v>20.599920000000001</v>
      </c>
      <c r="I68"/>
      <c r="J68"/>
      <c r="K68"/>
      <c r="L68"/>
      <c r="M68"/>
      <c r="N68"/>
    </row>
    <row r="69" spans="1:14" s="44" customFormat="1" x14ac:dyDescent="0.25">
      <c r="A69" s="85" t="s">
        <v>123</v>
      </c>
      <c r="B69" s="85" t="s">
        <v>124</v>
      </c>
      <c r="C69" s="86">
        <v>2012</v>
      </c>
      <c r="D69" s="86">
        <v>4</v>
      </c>
      <c r="E69" s="100">
        <v>180</v>
      </c>
      <c r="F69" s="109">
        <v>102.99960000000002</v>
      </c>
      <c r="G69" s="109">
        <f t="shared" si="0"/>
        <v>5.1499800000000011</v>
      </c>
      <c r="H69" s="119">
        <f t="shared" si="2"/>
        <v>4.1199840000000005</v>
      </c>
      <c r="I69"/>
      <c r="J69"/>
      <c r="K69"/>
      <c r="L69"/>
      <c r="M69"/>
      <c r="N69"/>
    </row>
    <row r="70" spans="1:14" s="44" customFormat="1" x14ac:dyDescent="0.25">
      <c r="A70" s="85" t="s">
        <v>125</v>
      </c>
      <c r="B70" s="85" t="s">
        <v>50</v>
      </c>
      <c r="C70" s="86">
        <v>2012</v>
      </c>
      <c r="D70" s="86">
        <v>43</v>
      </c>
      <c r="E70" s="100">
        <v>1935</v>
      </c>
      <c r="F70" s="109">
        <v>1107.2457000000004</v>
      </c>
      <c r="G70" s="109">
        <f t="shared" si="0"/>
        <v>55.362285000000021</v>
      </c>
      <c r="H70" s="119">
        <f t="shared" si="2"/>
        <v>44.289828000000014</v>
      </c>
      <c r="I70"/>
      <c r="J70"/>
      <c r="K70"/>
      <c r="L70"/>
      <c r="M70"/>
      <c r="N70"/>
    </row>
    <row r="71" spans="1:14" s="44" customFormat="1" x14ac:dyDescent="0.25">
      <c r="A71" s="85" t="s">
        <v>126</v>
      </c>
      <c r="B71" s="85" t="s">
        <v>127</v>
      </c>
      <c r="C71" s="86">
        <v>2012</v>
      </c>
      <c r="D71" s="86">
        <v>22</v>
      </c>
      <c r="E71" s="100">
        <v>990</v>
      </c>
      <c r="F71" s="109">
        <v>566.4978000000001</v>
      </c>
      <c r="G71" s="109">
        <f t="shared" si="0"/>
        <v>28.324890000000007</v>
      </c>
      <c r="H71" s="119">
        <f t="shared" si="2"/>
        <v>22.659912000000006</v>
      </c>
      <c r="I71"/>
      <c r="J71"/>
      <c r="K71"/>
      <c r="L71"/>
      <c r="M71"/>
      <c r="N71"/>
    </row>
    <row r="72" spans="1:14" s="44" customFormat="1" x14ac:dyDescent="0.25">
      <c r="A72" s="91" t="s">
        <v>128</v>
      </c>
      <c r="B72" s="91" t="s">
        <v>51</v>
      </c>
      <c r="C72" s="86">
        <v>2012</v>
      </c>
      <c r="D72" s="92">
        <v>120</v>
      </c>
      <c r="E72" s="100">
        <v>5400</v>
      </c>
      <c r="F72" s="109">
        <v>3089.9880000000007</v>
      </c>
      <c r="G72" s="109">
        <f t="shared" si="0"/>
        <v>154.49940000000004</v>
      </c>
      <c r="H72" s="119">
        <f t="shared" si="2"/>
        <v>123.59952000000003</v>
      </c>
      <c r="I72"/>
      <c r="J72"/>
      <c r="K72"/>
      <c r="L72"/>
      <c r="M72"/>
      <c r="N72"/>
    </row>
    <row r="73" spans="1:14" s="44" customFormat="1" x14ac:dyDescent="0.25">
      <c r="A73" s="85" t="s">
        <v>129</v>
      </c>
      <c r="B73" s="85" t="s">
        <v>130</v>
      </c>
      <c r="C73" s="86">
        <v>2012</v>
      </c>
      <c r="D73" s="86">
        <v>22</v>
      </c>
      <c r="E73" s="100">
        <v>990</v>
      </c>
      <c r="F73" s="109">
        <v>566.4978000000001</v>
      </c>
      <c r="G73" s="109">
        <f t="shared" si="0"/>
        <v>28.324890000000007</v>
      </c>
      <c r="H73" s="119">
        <f t="shared" si="2"/>
        <v>22.659912000000006</v>
      </c>
      <c r="I73"/>
      <c r="J73"/>
      <c r="K73"/>
      <c r="L73"/>
      <c r="M73"/>
      <c r="N73"/>
    </row>
    <row r="74" spans="1:14" s="47" customFormat="1" x14ac:dyDescent="0.25">
      <c r="A74" s="91" t="s">
        <v>131</v>
      </c>
      <c r="B74" s="91" t="s">
        <v>86</v>
      </c>
      <c r="C74" s="86">
        <v>2012</v>
      </c>
      <c r="D74" s="92">
        <v>250</v>
      </c>
      <c r="E74" s="100">
        <v>11250</v>
      </c>
      <c r="F74" s="109">
        <v>6437.4750000000013</v>
      </c>
      <c r="G74" s="109">
        <f t="shared" si="0"/>
        <v>321.87375000000009</v>
      </c>
      <c r="H74" s="119">
        <f t="shared" si="2"/>
        <v>257.49900000000008</v>
      </c>
      <c r="I74"/>
      <c r="J74"/>
      <c r="K74"/>
      <c r="L74"/>
      <c r="M74"/>
      <c r="N74"/>
    </row>
    <row r="75" spans="1:14" s="46" customFormat="1" x14ac:dyDescent="0.25">
      <c r="A75" s="85" t="s">
        <v>132</v>
      </c>
      <c r="B75" s="85" t="s">
        <v>133</v>
      </c>
      <c r="C75" s="86">
        <v>2012</v>
      </c>
      <c r="D75" s="86">
        <v>30</v>
      </c>
      <c r="E75" s="100">
        <v>1350</v>
      </c>
      <c r="F75" s="109">
        <v>772.49700000000018</v>
      </c>
      <c r="G75" s="109">
        <f t="shared" si="0"/>
        <v>38.624850000000009</v>
      </c>
      <c r="H75" s="119">
        <f t="shared" si="2"/>
        <v>30.899880000000007</v>
      </c>
      <c r="I75"/>
      <c r="J75"/>
      <c r="K75"/>
      <c r="L75"/>
      <c r="M75"/>
      <c r="N75"/>
    </row>
    <row r="76" spans="1:14" s="46" customFormat="1" x14ac:dyDescent="0.25">
      <c r="A76" s="85" t="s">
        <v>134</v>
      </c>
      <c r="B76" s="85" t="s">
        <v>135</v>
      </c>
      <c r="C76" s="86">
        <v>2012</v>
      </c>
      <c r="D76" s="86">
        <v>52</v>
      </c>
      <c r="E76" s="103">
        <v>2340</v>
      </c>
      <c r="F76" s="109">
        <v>1338.9948000000002</v>
      </c>
      <c r="G76" s="109">
        <f t="shared" si="0"/>
        <v>66.949740000000006</v>
      </c>
      <c r="H76" s="119">
        <f t="shared" si="2"/>
        <v>53.559792000000009</v>
      </c>
      <c r="I76"/>
      <c r="J76"/>
      <c r="K76"/>
      <c r="L76"/>
      <c r="M76"/>
      <c r="N76"/>
    </row>
    <row r="77" spans="1:14" s="45" customFormat="1" x14ac:dyDescent="0.25">
      <c r="A77" s="91" t="s">
        <v>136</v>
      </c>
      <c r="B77" s="91" t="s">
        <v>88</v>
      </c>
      <c r="C77" s="86">
        <v>2012</v>
      </c>
      <c r="D77" s="92">
        <v>42</v>
      </c>
      <c r="E77" s="100">
        <v>1890</v>
      </c>
      <c r="F77" s="109">
        <v>1081.4958000000001</v>
      </c>
      <c r="G77" s="109">
        <f t="shared" si="0"/>
        <v>54.074790000000007</v>
      </c>
      <c r="H77" s="119">
        <f t="shared" si="2"/>
        <v>43.25983200000001</v>
      </c>
      <c r="I77"/>
      <c r="J77"/>
      <c r="K77"/>
      <c r="L77"/>
      <c r="M77"/>
      <c r="N77"/>
    </row>
    <row r="78" spans="1:14" s="45" customFormat="1" x14ac:dyDescent="0.25">
      <c r="A78" s="85" t="s">
        <v>137</v>
      </c>
      <c r="B78" s="85" t="s">
        <v>138</v>
      </c>
      <c r="C78" s="86">
        <v>2012</v>
      </c>
      <c r="D78" s="86">
        <v>6</v>
      </c>
      <c r="E78" s="103">
        <v>270</v>
      </c>
      <c r="F78" s="109">
        <v>154.49940000000004</v>
      </c>
      <c r="G78" s="109">
        <f t="shared" si="0"/>
        <v>7.7249700000000026</v>
      </c>
      <c r="H78" s="119">
        <f t="shared" si="2"/>
        <v>6.1799760000000017</v>
      </c>
      <c r="I78"/>
      <c r="J78"/>
      <c r="K78"/>
      <c r="L78"/>
      <c r="M78"/>
      <c r="N78"/>
    </row>
    <row r="79" spans="1:14" s="45" customFormat="1" x14ac:dyDescent="0.25">
      <c r="A79" s="85" t="s">
        <v>139</v>
      </c>
      <c r="B79" s="85" t="s">
        <v>140</v>
      </c>
      <c r="C79" s="86">
        <v>2012</v>
      </c>
      <c r="D79" s="86">
        <v>9</v>
      </c>
      <c r="E79" s="100">
        <v>405</v>
      </c>
      <c r="F79" s="109">
        <v>231.74910000000006</v>
      </c>
      <c r="G79" s="109">
        <f t="shared" si="0"/>
        <v>11.587455000000004</v>
      </c>
      <c r="H79" s="119">
        <f t="shared" si="2"/>
        <v>9.2699640000000016</v>
      </c>
      <c r="I79"/>
      <c r="J79"/>
      <c r="K79"/>
      <c r="L79"/>
      <c r="M79"/>
      <c r="N79"/>
    </row>
    <row r="80" spans="1:14" s="45" customFormat="1" x14ac:dyDescent="0.25">
      <c r="A80" s="91" t="s">
        <v>141</v>
      </c>
      <c r="B80" s="91" t="s">
        <v>54</v>
      </c>
      <c r="C80" s="86">
        <v>2012</v>
      </c>
      <c r="D80" s="92">
        <v>325</v>
      </c>
      <c r="E80" s="100">
        <v>14625</v>
      </c>
      <c r="F80" s="109">
        <v>8368.7175000000007</v>
      </c>
      <c r="G80" s="109">
        <f t="shared" si="0"/>
        <v>418.43587500000007</v>
      </c>
      <c r="H80" s="119">
        <f t="shared" si="2"/>
        <v>334.74870000000004</v>
      </c>
      <c r="I80"/>
      <c r="J80"/>
      <c r="K80"/>
      <c r="L80"/>
      <c r="M80"/>
      <c r="N80"/>
    </row>
    <row r="81" spans="1:14" s="45" customFormat="1" x14ac:dyDescent="0.25">
      <c r="A81" s="85" t="s">
        <v>142</v>
      </c>
      <c r="B81" s="85" t="s">
        <v>143</v>
      </c>
      <c r="C81" s="86">
        <v>2012</v>
      </c>
      <c r="D81" s="86">
        <v>84</v>
      </c>
      <c r="E81" s="103">
        <v>3780</v>
      </c>
      <c r="F81" s="109">
        <v>2162.9916000000003</v>
      </c>
      <c r="G81" s="109">
        <f t="shared" ref="G81:G144" si="3">F81*0.05</f>
        <v>108.14958000000001</v>
      </c>
      <c r="H81" s="119">
        <f t="shared" si="2"/>
        <v>86.51966400000002</v>
      </c>
      <c r="I81"/>
      <c r="J81"/>
      <c r="K81"/>
      <c r="L81"/>
      <c r="M81"/>
      <c r="N81"/>
    </row>
    <row r="82" spans="1:14" s="45" customFormat="1" x14ac:dyDescent="0.25">
      <c r="A82" s="85" t="s">
        <v>144</v>
      </c>
      <c r="B82" s="85" t="s">
        <v>145</v>
      </c>
      <c r="C82" s="86">
        <v>2012</v>
      </c>
      <c r="D82" s="86">
        <v>72</v>
      </c>
      <c r="E82" s="100">
        <v>3240</v>
      </c>
      <c r="F82" s="109">
        <v>1853.9928000000004</v>
      </c>
      <c r="G82" s="109">
        <f t="shared" si="3"/>
        <v>92.699640000000031</v>
      </c>
      <c r="H82" s="119">
        <f t="shared" si="2"/>
        <v>74.159712000000013</v>
      </c>
      <c r="I82"/>
      <c r="J82"/>
      <c r="K82"/>
      <c r="L82"/>
      <c r="M82"/>
      <c r="N82"/>
    </row>
    <row r="83" spans="1:14" s="45" customFormat="1" x14ac:dyDescent="0.25">
      <c r="A83" s="85" t="s">
        <v>146</v>
      </c>
      <c r="B83" s="85" t="s">
        <v>55</v>
      </c>
      <c r="C83" s="86">
        <v>2012</v>
      </c>
      <c r="D83" s="86">
        <v>9</v>
      </c>
      <c r="E83" s="103">
        <v>405</v>
      </c>
      <c r="F83" s="109">
        <v>231.74910000000006</v>
      </c>
      <c r="G83" s="109">
        <f t="shared" si="3"/>
        <v>11.587455000000004</v>
      </c>
      <c r="H83" s="119">
        <f t="shared" si="2"/>
        <v>9.2699640000000016</v>
      </c>
      <c r="I83"/>
      <c r="J83"/>
      <c r="K83"/>
      <c r="L83"/>
      <c r="M83"/>
      <c r="N83"/>
    </row>
    <row r="84" spans="1:14" s="45" customFormat="1" x14ac:dyDescent="0.25">
      <c r="A84" s="85" t="s">
        <v>147</v>
      </c>
      <c r="B84" s="85" t="s">
        <v>148</v>
      </c>
      <c r="C84" s="86">
        <v>2012</v>
      </c>
      <c r="D84" s="86">
        <v>4</v>
      </c>
      <c r="E84" s="100">
        <v>180</v>
      </c>
      <c r="F84" s="109">
        <v>102.99960000000002</v>
      </c>
      <c r="G84" s="109">
        <f t="shared" si="3"/>
        <v>5.1499800000000011</v>
      </c>
      <c r="H84" s="119">
        <f t="shared" si="2"/>
        <v>4.1199840000000005</v>
      </c>
      <c r="I84"/>
      <c r="J84"/>
      <c r="K84"/>
      <c r="L84"/>
      <c r="M84"/>
      <c r="N84"/>
    </row>
    <row r="85" spans="1:14" s="45" customFormat="1" x14ac:dyDescent="0.25">
      <c r="A85" s="91" t="s">
        <v>149</v>
      </c>
      <c r="B85" s="91" t="s">
        <v>92</v>
      </c>
      <c r="C85" s="86">
        <v>2012</v>
      </c>
      <c r="D85" s="92">
        <v>250</v>
      </c>
      <c r="E85" s="103">
        <v>11250</v>
      </c>
      <c r="F85" s="109">
        <v>6437.4750000000013</v>
      </c>
      <c r="G85" s="109">
        <f t="shared" si="3"/>
        <v>321.87375000000009</v>
      </c>
      <c r="H85" s="119">
        <f t="shared" ref="H85:H148" si="4">F85*0.04</f>
        <v>257.49900000000008</v>
      </c>
      <c r="I85"/>
      <c r="J85"/>
      <c r="K85"/>
      <c r="L85"/>
      <c r="M85"/>
      <c r="N85"/>
    </row>
    <row r="86" spans="1:14" s="45" customFormat="1" x14ac:dyDescent="0.25">
      <c r="A86" s="85" t="s">
        <v>150</v>
      </c>
      <c r="B86" s="85" t="s">
        <v>151</v>
      </c>
      <c r="C86" s="86">
        <v>2012</v>
      </c>
      <c r="D86" s="86">
        <v>15</v>
      </c>
      <c r="E86" s="100">
        <v>675</v>
      </c>
      <c r="F86" s="109">
        <v>386.24850000000009</v>
      </c>
      <c r="G86" s="109">
        <f t="shared" si="3"/>
        <v>19.312425000000005</v>
      </c>
      <c r="H86" s="119">
        <f t="shared" si="4"/>
        <v>15.449940000000003</v>
      </c>
      <c r="I86"/>
      <c r="J86"/>
      <c r="K86"/>
      <c r="L86"/>
      <c r="M86"/>
      <c r="N86"/>
    </row>
    <row r="87" spans="1:14" s="45" customFormat="1" x14ac:dyDescent="0.25">
      <c r="A87" s="85" t="s">
        <v>152</v>
      </c>
      <c r="B87" s="85" t="s">
        <v>153</v>
      </c>
      <c r="C87" s="86">
        <v>2012</v>
      </c>
      <c r="D87" s="86">
        <v>70</v>
      </c>
      <c r="E87" s="103">
        <v>3150</v>
      </c>
      <c r="F87" s="109">
        <v>1802.4930000000002</v>
      </c>
      <c r="G87" s="109">
        <f t="shared" si="3"/>
        <v>90.124650000000017</v>
      </c>
      <c r="H87" s="119">
        <f t="shared" si="4"/>
        <v>72.099720000000005</v>
      </c>
      <c r="I87"/>
      <c r="J87"/>
      <c r="K87"/>
      <c r="L87"/>
      <c r="M87"/>
      <c r="N87"/>
    </row>
    <row r="88" spans="1:14" s="45" customFormat="1" x14ac:dyDescent="0.25">
      <c r="A88" s="91" t="s">
        <v>154</v>
      </c>
      <c r="B88" s="91" t="s">
        <v>94</v>
      </c>
      <c r="C88" s="86">
        <v>2012</v>
      </c>
      <c r="D88" s="92">
        <v>140</v>
      </c>
      <c r="E88" s="100">
        <v>6300</v>
      </c>
      <c r="F88" s="109">
        <v>3604.9860000000003</v>
      </c>
      <c r="G88" s="109">
        <f t="shared" si="3"/>
        <v>180.24930000000003</v>
      </c>
      <c r="H88" s="119">
        <f t="shared" si="4"/>
        <v>144.19944000000001</v>
      </c>
      <c r="I88"/>
      <c r="J88"/>
      <c r="K88"/>
      <c r="L88"/>
      <c r="M88"/>
      <c r="N88"/>
    </row>
    <row r="89" spans="1:14" s="45" customFormat="1" x14ac:dyDescent="0.25">
      <c r="A89" s="85" t="s">
        <v>155</v>
      </c>
      <c r="B89" s="85" t="s">
        <v>156</v>
      </c>
      <c r="C89" s="86">
        <v>2012</v>
      </c>
      <c r="D89" s="86">
        <v>54</v>
      </c>
      <c r="E89" s="100">
        <v>2430</v>
      </c>
      <c r="F89" s="109">
        <v>1390.4946000000002</v>
      </c>
      <c r="G89" s="109">
        <f t="shared" si="3"/>
        <v>69.524730000000019</v>
      </c>
      <c r="H89" s="119">
        <f t="shared" si="4"/>
        <v>55.61978400000001</v>
      </c>
      <c r="I89"/>
      <c r="J89"/>
      <c r="K89"/>
      <c r="L89"/>
      <c r="M89"/>
      <c r="N89"/>
    </row>
    <row r="90" spans="1:14" s="45" customFormat="1" x14ac:dyDescent="0.25">
      <c r="A90" s="85" t="s">
        <v>157</v>
      </c>
      <c r="B90" s="85" t="s">
        <v>158</v>
      </c>
      <c r="C90" s="86">
        <v>2012</v>
      </c>
      <c r="D90" s="86">
        <v>73</v>
      </c>
      <c r="E90" s="103">
        <v>3285</v>
      </c>
      <c r="F90" s="109">
        <v>1879.7427000000005</v>
      </c>
      <c r="G90" s="109">
        <f t="shared" si="3"/>
        <v>93.987135000000023</v>
      </c>
      <c r="H90" s="119">
        <f t="shared" si="4"/>
        <v>75.189708000000024</v>
      </c>
      <c r="I90"/>
      <c r="J90"/>
      <c r="K90"/>
      <c r="L90"/>
      <c r="M90"/>
      <c r="N90"/>
    </row>
    <row r="91" spans="1:14" s="45" customFormat="1" x14ac:dyDescent="0.25">
      <c r="A91" s="91" t="s">
        <v>159</v>
      </c>
      <c r="B91" s="91" t="s">
        <v>96</v>
      </c>
      <c r="C91" s="86">
        <v>2012</v>
      </c>
      <c r="D91" s="92">
        <v>110</v>
      </c>
      <c r="E91" s="100">
        <v>2200</v>
      </c>
      <c r="F91" s="109">
        <v>1258.8840000000002</v>
      </c>
      <c r="G91" s="109">
        <f t="shared" si="3"/>
        <v>62.944200000000016</v>
      </c>
      <c r="H91" s="119">
        <f t="shared" si="4"/>
        <v>50.355360000000012</v>
      </c>
      <c r="I91"/>
      <c r="J91"/>
      <c r="K91"/>
      <c r="L91"/>
      <c r="M91"/>
      <c r="N91"/>
    </row>
    <row r="92" spans="1:14" s="45" customFormat="1" x14ac:dyDescent="0.25">
      <c r="A92" s="85" t="s">
        <v>160</v>
      </c>
      <c r="B92" s="85" t="s">
        <v>98</v>
      </c>
      <c r="C92" s="86">
        <v>2012</v>
      </c>
      <c r="D92" s="86">
        <v>54</v>
      </c>
      <c r="E92" s="103">
        <v>1080</v>
      </c>
      <c r="F92" s="109">
        <v>617.99760000000015</v>
      </c>
      <c r="G92" s="109">
        <f t="shared" si="3"/>
        <v>30.89988000000001</v>
      </c>
      <c r="H92" s="119">
        <f t="shared" si="4"/>
        <v>24.719904000000007</v>
      </c>
      <c r="I92"/>
      <c r="J92"/>
      <c r="K92"/>
      <c r="L92"/>
      <c r="M92"/>
      <c r="N92"/>
    </row>
    <row r="93" spans="1:14" s="45" customFormat="1" x14ac:dyDescent="0.25">
      <c r="A93" s="85" t="s">
        <v>161</v>
      </c>
      <c r="B93" s="85" t="s">
        <v>162</v>
      </c>
      <c r="C93" s="86">
        <v>2012</v>
      </c>
      <c r="D93" s="86">
        <v>33</v>
      </c>
      <c r="E93" s="100">
        <v>660</v>
      </c>
      <c r="F93" s="109">
        <v>377.66520000000003</v>
      </c>
      <c r="G93" s="109">
        <f t="shared" si="3"/>
        <v>18.883260000000003</v>
      </c>
      <c r="H93" s="119">
        <f t="shared" si="4"/>
        <v>15.106608000000001</v>
      </c>
      <c r="I93"/>
      <c r="J93"/>
      <c r="K93"/>
      <c r="L93"/>
      <c r="M93"/>
      <c r="N93"/>
    </row>
    <row r="94" spans="1:14" s="45" customFormat="1" x14ac:dyDescent="0.25">
      <c r="A94" s="91" t="s">
        <v>163</v>
      </c>
      <c r="B94" s="91" t="s">
        <v>59</v>
      </c>
      <c r="C94" s="86">
        <v>2012</v>
      </c>
      <c r="D94" s="92">
        <v>230</v>
      </c>
      <c r="E94" s="103">
        <v>10350</v>
      </c>
      <c r="F94" s="109">
        <v>5922.4770000000008</v>
      </c>
      <c r="G94" s="109">
        <f t="shared" si="3"/>
        <v>296.12385000000006</v>
      </c>
      <c r="H94" s="119">
        <f t="shared" si="4"/>
        <v>236.89908000000003</v>
      </c>
      <c r="I94"/>
      <c r="J94"/>
      <c r="K94"/>
      <c r="L94"/>
      <c r="M94"/>
      <c r="N94"/>
    </row>
    <row r="95" spans="1:14" s="45" customFormat="1" x14ac:dyDescent="0.25">
      <c r="A95" s="85" t="s">
        <v>164</v>
      </c>
      <c r="B95" s="85" t="s">
        <v>165</v>
      </c>
      <c r="C95" s="86">
        <v>2012</v>
      </c>
      <c r="D95" s="86">
        <v>86</v>
      </c>
      <c r="E95" s="100">
        <v>3870</v>
      </c>
      <c r="F95" s="109">
        <v>2214.4914000000008</v>
      </c>
      <c r="G95" s="109">
        <f t="shared" si="3"/>
        <v>110.72457000000004</v>
      </c>
      <c r="H95" s="119">
        <f t="shared" si="4"/>
        <v>88.579656000000028</v>
      </c>
      <c r="I95"/>
      <c r="J95"/>
      <c r="K95"/>
      <c r="L95"/>
      <c r="M95"/>
      <c r="N95"/>
    </row>
    <row r="96" spans="1:14" s="45" customFormat="1" x14ac:dyDescent="0.25">
      <c r="A96" s="85" t="s">
        <v>166</v>
      </c>
      <c r="B96" s="85" t="s">
        <v>167</v>
      </c>
      <c r="C96" s="86">
        <v>2012</v>
      </c>
      <c r="D96" s="86">
        <v>42</v>
      </c>
      <c r="E96" s="103">
        <v>1890</v>
      </c>
      <c r="F96" s="109">
        <v>1081.4958000000001</v>
      </c>
      <c r="G96" s="109">
        <f t="shared" si="3"/>
        <v>54.074790000000007</v>
      </c>
      <c r="H96" s="119">
        <f t="shared" si="4"/>
        <v>43.25983200000001</v>
      </c>
      <c r="I96"/>
      <c r="J96"/>
      <c r="K96"/>
      <c r="L96"/>
      <c r="M96"/>
      <c r="N96"/>
    </row>
    <row r="97" spans="1:14" s="45" customFormat="1" x14ac:dyDescent="0.25">
      <c r="A97" s="85" t="s">
        <v>168</v>
      </c>
      <c r="B97" s="85" t="s">
        <v>102</v>
      </c>
      <c r="C97" s="86">
        <v>2012</v>
      </c>
      <c r="D97" s="86">
        <v>64</v>
      </c>
      <c r="E97" s="100">
        <v>1920</v>
      </c>
      <c r="F97" s="109">
        <v>1098.6624000000002</v>
      </c>
      <c r="G97" s="109">
        <f t="shared" si="3"/>
        <v>54.933120000000009</v>
      </c>
      <c r="H97" s="119">
        <f t="shared" si="4"/>
        <v>43.94649600000001</v>
      </c>
      <c r="I97"/>
      <c r="J97"/>
      <c r="K97"/>
      <c r="L97"/>
      <c r="M97"/>
      <c r="N97"/>
    </row>
    <row r="98" spans="1:14" s="45" customFormat="1" x14ac:dyDescent="0.25">
      <c r="A98" s="85" t="s">
        <v>169</v>
      </c>
      <c r="B98" s="85" t="s">
        <v>170</v>
      </c>
      <c r="C98" s="86">
        <v>2012</v>
      </c>
      <c r="D98" s="86">
        <v>2</v>
      </c>
      <c r="E98" s="100">
        <v>60</v>
      </c>
      <c r="F98" s="109">
        <v>34.333200000000005</v>
      </c>
      <c r="G98" s="109">
        <f t="shared" si="3"/>
        <v>1.7166600000000003</v>
      </c>
      <c r="H98" s="119">
        <f t="shared" si="4"/>
        <v>1.3733280000000003</v>
      </c>
      <c r="I98"/>
      <c r="J98"/>
      <c r="K98"/>
      <c r="L98"/>
      <c r="M98"/>
      <c r="N98"/>
    </row>
    <row r="99" spans="1:14" s="45" customFormat="1" x14ac:dyDescent="0.25">
      <c r="A99" s="85" t="s">
        <v>171</v>
      </c>
      <c r="B99" s="85" t="s">
        <v>172</v>
      </c>
      <c r="C99" s="86">
        <v>2012</v>
      </c>
      <c r="D99" s="86">
        <v>7</v>
      </c>
      <c r="E99" s="100">
        <v>210</v>
      </c>
      <c r="F99" s="109">
        <v>120.16620000000002</v>
      </c>
      <c r="G99" s="109">
        <f t="shared" si="3"/>
        <v>6.0083100000000016</v>
      </c>
      <c r="H99" s="119">
        <f t="shared" si="4"/>
        <v>4.8066480000000009</v>
      </c>
      <c r="I99"/>
      <c r="J99"/>
      <c r="K99"/>
      <c r="L99"/>
      <c r="M99"/>
      <c r="N99"/>
    </row>
    <row r="100" spans="1:14" s="45" customFormat="1" x14ac:dyDescent="0.25">
      <c r="A100" s="85" t="s">
        <v>173</v>
      </c>
      <c r="B100" s="85" t="s">
        <v>104</v>
      </c>
      <c r="C100" s="86">
        <v>2012</v>
      </c>
      <c r="D100" s="86">
        <v>40</v>
      </c>
      <c r="E100" s="100">
        <v>1200</v>
      </c>
      <c r="F100" s="109">
        <v>686.6640000000001</v>
      </c>
      <c r="G100" s="109">
        <f t="shared" si="3"/>
        <v>34.333200000000005</v>
      </c>
      <c r="H100" s="119">
        <f t="shared" si="4"/>
        <v>27.466560000000005</v>
      </c>
      <c r="I100"/>
      <c r="J100"/>
      <c r="K100"/>
      <c r="L100"/>
      <c r="M100"/>
      <c r="N100"/>
    </row>
    <row r="101" spans="1:14" s="45" customFormat="1" x14ac:dyDescent="0.25">
      <c r="A101" s="85" t="s">
        <v>174</v>
      </c>
      <c r="B101" s="85" t="s">
        <v>175</v>
      </c>
      <c r="C101" s="86">
        <v>2012</v>
      </c>
      <c r="D101" s="86">
        <v>2</v>
      </c>
      <c r="E101" s="100">
        <v>60</v>
      </c>
      <c r="F101" s="109">
        <v>34.333200000000005</v>
      </c>
      <c r="G101" s="109">
        <f t="shared" si="3"/>
        <v>1.7166600000000003</v>
      </c>
      <c r="H101" s="119">
        <f t="shared" si="4"/>
        <v>1.3733280000000003</v>
      </c>
      <c r="I101"/>
      <c r="J101"/>
      <c r="K101"/>
      <c r="L101"/>
      <c r="M101"/>
      <c r="N101"/>
    </row>
    <row r="102" spans="1:14" s="45" customFormat="1" x14ac:dyDescent="0.25">
      <c r="A102" s="85" t="s">
        <v>176</v>
      </c>
      <c r="B102" s="85" t="s">
        <v>177</v>
      </c>
      <c r="C102" s="86">
        <v>2012</v>
      </c>
      <c r="D102" s="86">
        <v>4</v>
      </c>
      <c r="E102" s="100">
        <v>120</v>
      </c>
      <c r="F102" s="109">
        <v>68.66640000000001</v>
      </c>
      <c r="G102" s="109">
        <f t="shared" si="3"/>
        <v>3.4333200000000006</v>
      </c>
      <c r="H102" s="119">
        <f t="shared" si="4"/>
        <v>2.7466560000000007</v>
      </c>
      <c r="I102"/>
      <c r="J102"/>
      <c r="K102"/>
      <c r="L102"/>
      <c r="M102"/>
      <c r="N102"/>
    </row>
    <row r="103" spans="1:14" s="45" customFormat="1" x14ac:dyDescent="0.25">
      <c r="A103" s="91" t="s">
        <v>178</v>
      </c>
      <c r="B103" s="91" t="s">
        <v>106</v>
      </c>
      <c r="C103" s="86">
        <v>2012</v>
      </c>
      <c r="D103" s="92">
        <v>81</v>
      </c>
      <c r="E103" s="100">
        <v>2430</v>
      </c>
      <c r="F103" s="109">
        <v>1390.4946000000002</v>
      </c>
      <c r="G103" s="109">
        <f t="shared" si="3"/>
        <v>69.524730000000019</v>
      </c>
      <c r="H103" s="119">
        <f t="shared" si="4"/>
        <v>55.61978400000001</v>
      </c>
      <c r="I103"/>
      <c r="J103"/>
      <c r="K103"/>
      <c r="L103"/>
      <c r="M103"/>
      <c r="N103"/>
    </row>
    <row r="104" spans="1:14" s="45" customFormat="1" x14ac:dyDescent="0.25">
      <c r="A104" s="85" t="s">
        <v>179</v>
      </c>
      <c r="B104" s="85" t="s">
        <v>180</v>
      </c>
      <c r="C104" s="86">
        <v>2012</v>
      </c>
      <c r="D104" s="86">
        <v>26</v>
      </c>
      <c r="E104" s="100">
        <v>780</v>
      </c>
      <c r="F104" s="109">
        <v>446.33160000000009</v>
      </c>
      <c r="G104" s="109">
        <f t="shared" si="3"/>
        <v>22.316580000000005</v>
      </c>
      <c r="H104" s="119">
        <f t="shared" si="4"/>
        <v>17.853264000000003</v>
      </c>
      <c r="I104"/>
      <c r="J104"/>
      <c r="K104"/>
      <c r="L104"/>
      <c r="M104"/>
      <c r="N104"/>
    </row>
    <row r="105" spans="1:14" s="44" customFormat="1" x14ac:dyDescent="0.25">
      <c r="A105" s="85" t="s">
        <v>181</v>
      </c>
      <c r="B105" s="85" t="s">
        <v>182</v>
      </c>
      <c r="C105" s="86">
        <v>2012</v>
      </c>
      <c r="D105" s="86">
        <v>18</v>
      </c>
      <c r="E105" s="100">
        <v>540</v>
      </c>
      <c r="F105" s="109">
        <v>308.99880000000007</v>
      </c>
      <c r="G105" s="109">
        <f t="shared" si="3"/>
        <v>15.449940000000005</v>
      </c>
      <c r="H105" s="119">
        <f t="shared" si="4"/>
        <v>12.359952000000003</v>
      </c>
      <c r="I105"/>
      <c r="J105"/>
      <c r="K105"/>
      <c r="L105"/>
      <c r="M105"/>
      <c r="N105"/>
    </row>
    <row r="106" spans="1:14" s="44" customFormat="1" x14ac:dyDescent="0.25">
      <c r="A106" s="91" t="s">
        <v>183</v>
      </c>
      <c r="B106" s="91" t="s">
        <v>108</v>
      </c>
      <c r="C106" s="86">
        <v>2012</v>
      </c>
      <c r="D106" s="92">
        <v>51</v>
      </c>
      <c r="E106" s="100">
        <v>1530</v>
      </c>
      <c r="F106" s="109">
        <v>875.49660000000017</v>
      </c>
      <c r="G106" s="109">
        <f t="shared" si="3"/>
        <v>43.774830000000009</v>
      </c>
      <c r="H106" s="119">
        <f t="shared" si="4"/>
        <v>35.019864000000005</v>
      </c>
      <c r="I106"/>
      <c r="J106"/>
      <c r="K106"/>
      <c r="L106"/>
      <c r="M106"/>
      <c r="N106"/>
    </row>
    <row r="107" spans="1:14" s="44" customFormat="1" x14ac:dyDescent="0.25">
      <c r="A107" s="85" t="s">
        <v>184</v>
      </c>
      <c r="B107" s="85" t="s">
        <v>185</v>
      </c>
      <c r="C107" s="86">
        <v>2012</v>
      </c>
      <c r="D107" s="86">
        <v>5</v>
      </c>
      <c r="E107" s="100">
        <v>150</v>
      </c>
      <c r="F107" s="109">
        <v>85.833000000000013</v>
      </c>
      <c r="G107" s="109">
        <f t="shared" si="3"/>
        <v>4.2916500000000006</v>
      </c>
      <c r="H107" s="119">
        <f t="shared" si="4"/>
        <v>3.4333200000000006</v>
      </c>
      <c r="I107"/>
      <c r="J107"/>
      <c r="K107"/>
      <c r="L107"/>
      <c r="M107"/>
      <c r="N107"/>
    </row>
    <row r="108" spans="1:14" s="44" customFormat="1" x14ac:dyDescent="0.25">
      <c r="A108" s="85" t="s">
        <v>186</v>
      </c>
      <c r="B108" s="85" t="s">
        <v>187</v>
      </c>
      <c r="C108" s="86">
        <v>2012</v>
      </c>
      <c r="D108" s="86">
        <v>6</v>
      </c>
      <c r="E108" s="100">
        <v>180</v>
      </c>
      <c r="F108" s="109">
        <v>102.99960000000002</v>
      </c>
      <c r="G108" s="109">
        <f t="shared" si="3"/>
        <v>5.1499800000000011</v>
      </c>
      <c r="H108" s="119">
        <f t="shared" si="4"/>
        <v>4.1199840000000005</v>
      </c>
      <c r="I108"/>
      <c r="J108"/>
      <c r="K108"/>
      <c r="L108"/>
      <c r="M108"/>
      <c r="N108"/>
    </row>
    <row r="109" spans="1:14" s="44" customFormat="1" x14ac:dyDescent="0.25">
      <c r="A109" s="87" t="s">
        <v>188</v>
      </c>
      <c r="B109" s="87" t="s">
        <v>65</v>
      </c>
      <c r="C109" s="88">
        <v>2012</v>
      </c>
      <c r="D109" s="88">
        <v>98</v>
      </c>
      <c r="E109" s="101">
        <v>4410</v>
      </c>
      <c r="F109" s="110">
        <v>2523.4902000000002</v>
      </c>
      <c r="G109" s="110">
        <f t="shared" si="3"/>
        <v>126.17451000000001</v>
      </c>
      <c r="H109" s="118">
        <f t="shared" si="4"/>
        <v>100.93960800000001</v>
      </c>
      <c r="I109"/>
      <c r="J109"/>
      <c r="K109"/>
      <c r="L109"/>
      <c r="M109"/>
      <c r="N109"/>
    </row>
    <row r="110" spans="1:14" s="44" customFormat="1" x14ac:dyDescent="0.25">
      <c r="A110" s="87" t="s">
        <v>189</v>
      </c>
      <c r="B110" s="87" t="s">
        <v>190</v>
      </c>
      <c r="C110" s="88">
        <v>2012</v>
      </c>
      <c r="D110" s="88">
        <v>4</v>
      </c>
      <c r="E110" s="101">
        <v>180</v>
      </c>
      <c r="F110" s="110">
        <v>102.99960000000002</v>
      </c>
      <c r="G110" s="110">
        <f t="shared" si="3"/>
        <v>5.1499800000000011</v>
      </c>
      <c r="H110" s="118">
        <f t="shared" si="4"/>
        <v>4.1199840000000005</v>
      </c>
      <c r="I110"/>
      <c r="J110"/>
      <c r="K110"/>
      <c r="L110"/>
      <c r="M110"/>
      <c r="N110"/>
    </row>
    <row r="111" spans="1:14" s="44" customFormat="1" x14ac:dyDescent="0.25">
      <c r="A111" s="87" t="s">
        <v>191</v>
      </c>
      <c r="B111" s="87" t="s">
        <v>67</v>
      </c>
      <c r="C111" s="88">
        <v>2012</v>
      </c>
      <c r="D111" s="88">
        <v>102</v>
      </c>
      <c r="E111" s="101">
        <v>4590</v>
      </c>
      <c r="F111" s="110">
        <v>2626.4898000000003</v>
      </c>
      <c r="G111" s="110">
        <f t="shared" si="3"/>
        <v>131.32449000000003</v>
      </c>
      <c r="H111" s="118">
        <f t="shared" si="4"/>
        <v>105.05959200000001</v>
      </c>
      <c r="I111"/>
      <c r="J111"/>
      <c r="K111"/>
      <c r="L111"/>
      <c r="M111"/>
      <c r="N111"/>
    </row>
    <row r="112" spans="1:14" s="46" customFormat="1" x14ac:dyDescent="0.25">
      <c r="A112" s="87" t="s">
        <v>192</v>
      </c>
      <c r="B112" s="87" t="s">
        <v>193</v>
      </c>
      <c r="C112" s="88">
        <v>2012</v>
      </c>
      <c r="D112" s="88">
        <v>19</v>
      </c>
      <c r="E112" s="101">
        <v>855</v>
      </c>
      <c r="F112" s="110">
        <v>489.24810000000014</v>
      </c>
      <c r="G112" s="110">
        <f t="shared" si="3"/>
        <v>24.462405000000008</v>
      </c>
      <c r="H112" s="118">
        <f t="shared" si="4"/>
        <v>19.569924000000007</v>
      </c>
      <c r="I112"/>
      <c r="J112"/>
      <c r="K112"/>
      <c r="L112"/>
      <c r="M112"/>
      <c r="N112"/>
    </row>
    <row r="113" spans="1:14" s="45" customFormat="1" x14ac:dyDescent="0.25">
      <c r="A113" s="87" t="s">
        <v>194</v>
      </c>
      <c r="B113" s="87" t="s">
        <v>69</v>
      </c>
      <c r="C113" s="88">
        <v>2012</v>
      </c>
      <c r="D113" s="88">
        <v>118</v>
      </c>
      <c r="E113" s="107">
        <v>5310</v>
      </c>
      <c r="F113" s="110">
        <v>3038.4882000000002</v>
      </c>
      <c r="G113" s="110">
        <f t="shared" si="3"/>
        <v>151.92441000000002</v>
      </c>
      <c r="H113" s="118">
        <f t="shared" si="4"/>
        <v>121.53952800000002</v>
      </c>
      <c r="I113"/>
      <c r="J113"/>
      <c r="K113"/>
      <c r="L113"/>
      <c r="M113"/>
      <c r="N113"/>
    </row>
    <row r="114" spans="1:14" s="45" customFormat="1" x14ac:dyDescent="0.25">
      <c r="A114" s="87" t="s">
        <v>195</v>
      </c>
      <c r="B114" s="87" t="s">
        <v>196</v>
      </c>
      <c r="C114" s="88">
        <v>2012</v>
      </c>
      <c r="D114" s="88">
        <v>40</v>
      </c>
      <c r="E114" s="107">
        <v>1800</v>
      </c>
      <c r="F114" s="110">
        <v>1029.9960000000001</v>
      </c>
      <c r="G114" s="110">
        <f t="shared" si="3"/>
        <v>51.499800000000008</v>
      </c>
      <c r="H114" s="118">
        <f t="shared" si="4"/>
        <v>41.199840000000002</v>
      </c>
      <c r="I114"/>
      <c r="J114"/>
      <c r="K114"/>
      <c r="L114"/>
      <c r="M114"/>
      <c r="N114"/>
    </row>
    <row r="115" spans="1:14" s="45" customFormat="1" x14ac:dyDescent="0.25">
      <c r="A115" s="87" t="s">
        <v>197</v>
      </c>
      <c r="B115" s="87" t="s">
        <v>71</v>
      </c>
      <c r="C115" s="88">
        <v>2012</v>
      </c>
      <c r="D115" s="88">
        <v>54</v>
      </c>
      <c r="E115" s="107">
        <v>2430</v>
      </c>
      <c r="F115" s="110">
        <v>1390.4946000000002</v>
      </c>
      <c r="G115" s="110">
        <f t="shared" si="3"/>
        <v>69.524730000000019</v>
      </c>
      <c r="H115" s="118">
        <f t="shared" si="4"/>
        <v>55.61978400000001</v>
      </c>
      <c r="I115"/>
      <c r="J115"/>
      <c r="K115"/>
      <c r="L115"/>
      <c r="M115"/>
      <c r="N115"/>
    </row>
    <row r="116" spans="1:14" s="45" customFormat="1" x14ac:dyDescent="0.25">
      <c r="A116" s="87" t="s">
        <v>198</v>
      </c>
      <c r="B116" s="87" t="s">
        <v>199</v>
      </c>
      <c r="C116" s="88">
        <v>2012</v>
      </c>
      <c r="D116" s="88">
        <v>5</v>
      </c>
      <c r="E116" s="107">
        <v>225</v>
      </c>
      <c r="F116" s="110">
        <v>128.74950000000001</v>
      </c>
      <c r="G116" s="110">
        <f t="shared" si="3"/>
        <v>6.4374750000000009</v>
      </c>
      <c r="H116" s="118">
        <f t="shared" si="4"/>
        <v>5.1499800000000002</v>
      </c>
      <c r="I116"/>
      <c r="J116"/>
      <c r="K116"/>
      <c r="L116"/>
      <c r="M116"/>
      <c r="N116"/>
    </row>
    <row r="117" spans="1:14" s="45" customFormat="1" x14ac:dyDescent="0.25">
      <c r="A117" s="87" t="s">
        <v>200</v>
      </c>
      <c r="B117" s="87" t="s">
        <v>73</v>
      </c>
      <c r="C117" s="88">
        <v>2012</v>
      </c>
      <c r="D117" s="88">
        <v>76</v>
      </c>
      <c r="E117" s="107">
        <v>3420</v>
      </c>
      <c r="F117" s="110">
        <v>1956.9924000000005</v>
      </c>
      <c r="G117" s="110">
        <f t="shared" si="3"/>
        <v>97.84962000000003</v>
      </c>
      <c r="H117" s="118">
        <f t="shared" si="4"/>
        <v>78.27969600000003</v>
      </c>
      <c r="I117"/>
      <c r="J117"/>
      <c r="K117"/>
      <c r="L117"/>
      <c r="M117"/>
      <c r="N117"/>
    </row>
    <row r="118" spans="1:14" s="45" customFormat="1" x14ac:dyDescent="0.25">
      <c r="A118" s="87" t="s">
        <v>201</v>
      </c>
      <c r="B118" s="87" t="s">
        <v>202</v>
      </c>
      <c r="C118" s="88">
        <v>2012</v>
      </c>
      <c r="D118" s="88">
        <v>9</v>
      </c>
      <c r="E118" s="107">
        <v>405</v>
      </c>
      <c r="F118" s="110">
        <v>231.74910000000006</v>
      </c>
      <c r="G118" s="110">
        <f t="shared" si="3"/>
        <v>11.587455000000004</v>
      </c>
      <c r="H118" s="118">
        <f t="shared" si="4"/>
        <v>9.2699640000000016</v>
      </c>
      <c r="I118"/>
      <c r="J118"/>
      <c r="K118"/>
      <c r="L118"/>
      <c r="M118"/>
      <c r="N118"/>
    </row>
    <row r="119" spans="1:14" s="45" customFormat="1" x14ac:dyDescent="0.25">
      <c r="A119" s="87" t="s">
        <v>203</v>
      </c>
      <c r="B119" s="87" t="s">
        <v>75</v>
      </c>
      <c r="C119" s="88">
        <v>2012</v>
      </c>
      <c r="D119" s="88">
        <v>87</v>
      </c>
      <c r="E119" s="101">
        <v>3915</v>
      </c>
      <c r="F119" s="110">
        <v>2240.2413000000006</v>
      </c>
      <c r="G119" s="110">
        <f t="shared" si="3"/>
        <v>112.01206500000004</v>
      </c>
      <c r="H119" s="118">
        <f t="shared" si="4"/>
        <v>89.609652000000025</v>
      </c>
      <c r="I119"/>
      <c r="J119"/>
      <c r="K119"/>
      <c r="L119"/>
      <c r="M119"/>
      <c r="N119"/>
    </row>
    <row r="120" spans="1:14" s="45" customFormat="1" x14ac:dyDescent="0.25">
      <c r="A120" s="87" t="s">
        <v>204</v>
      </c>
      <c r="B120" s="87" t="s">
        <v>205</v>
      </c>
      <c r="C120" s="88">
        <v>2012</v>
      </c>
      <c r="D120" s="88">
        <v>10</v>
      </c>
      <c r="E120" s="107">
        <v>450</v>
      </c>
      <c r="F120" s="110">
        <v>257.49900000000002</v>
      </c>
      <c r="G120" s="110">
        <f t="shared" si="3"/>
        <v>12.874950000000002</v>
      </c>
      <c r="H120" s="118">
        <f t="shared" si="4"/>
        <v>10.29996</v>
      </c>
      <c r="I120"/>
      <c r="J120"/>
      <c r="K120"/>
      <c r="L120"/>
      <c r="M120"/>
      <c r="N120"/>
    </row>
    <row r="121" spans="1:14" s="45" customFormat="1" x14ac:dyDescent="0.25">
      <c r="A121" s="87" t="s">
        <v>206</v>
      </c>
      <c r="B121" s="87" t="s">
        <v>77</v>
      </c>
      <c r="C121" s="88">
        <v>2012</v>
      </c>
      <c r="D121" s="88">
        <v>38</v>
      </c>
      <c r="E121" s="107">
        <v>1710</v>
      </c>
      <c r="F121" s="110">
        <v>978.49620000000027</v>
      </c>
      <c r="G121" s="110">
        <f t="shared" si="3"/>
        <v>48.924810000000015</v>
      </c>
      <c r="H121" s="118">
        <f t="shared" si="4"/>
        <v>39.139848000000015</v>
      </c>
      <c r="I121"/>
      <c r="J121"/>
      <c r="K121"/>
      <c r="L121"/>
      <c r="M121"/>
      <c r="N121"/>
    </row>
    <row r="122" spans="1:14" s="45" customFormat="1" x14ac:dyDescent="0.25">
      <c r="A122" s="87" t="s">
        <v>207</v>
      </c>
      <c r="B122" s="87" t="s">
        <v>208</v>
      </c>
      <c r="C122" s="88">
        <v>2012</v>
      </c>
      <c r="D122" s="88">
        <v>6</v>
      </c>
      <c r="E122" s="107">
        <v>270</v>
      </c>
      <c r="F122" s="110">
        <v>154.49940000000004</v>
      </c>
      <c r="G122" s="110">
        <f t="shared" si="3"/>
        <v>7.7249700000000026</v>
      </c>
      <c r="H122" s="118">
        <f t="shared" si="4"/>
        <v>6.1799760000000017</v>
      </c>
      <c r="I122"/>
      <c r="J122"/>
      <c r="K122"/>
      <c r="L122"/>
      <c r="M122"/>
      <c r="N122"/>
    </row>
    <row r="123" spans="1:14" s="45" customFormat="1" x14ac:dyDescent="0.25">
      <c r="A123" s="89" t="s">
        <v>209</v>
      </c>
      <c r="B123" s="89" t="s">
        <v>48</v>
      </c>
      <c r="C123" s="84">
        <v>2011</v>
      </c>
      <c r="D123" s="90">
        <v>1789</v>
      </c>
      <c r="E123" s="104">
        <v>32202</v>
      </c>
      <c r="F123" s="108">
        <v>18426.62844</v>
      </c>
      <c r="G123" s="108">
        <f t="shared" si="3"/>
        <v>921.33142200000009</v>
      </c>
      <c r="H123" s="117">
        <f t="shared" si="4"/>
        <v>737.06513760000007</v>
      </c>
      <c r="I123"/>
      <c r="J123"/>
      <c r="K123"/>
      <c r="L123"/>
      <c r="M123"/>
      <c r="N123"/>
    </row>
    <row r="124" spans="1:14" s="45" customFormat="1" x14ac:dyDescent="0.25">
      <c r="A124" s="83" t="s">
        <v>210</v>
      </c>
      <c r="B124" s="83" t="s">
        <v>80</v>
      </c>
      <c r="C124" s="84">
        <v>2011</v>
      </c>
      <c r="D124" s="84">
        <v>607</v>
      </c>
      <c r="E124" s="99">
        <v>10926</v>
      </c>
      <c r="F124" s="108">
        <v>6252.0757200000007</v>
      </c>
      <c r="G124" s="108">
        <f t="shared" si="3"/>
        <v>312.60378600000007</v>
      </c>
      <c r="H124" s="117">
        <f t="shared" si="4"/>
        <v>250.08302880000002</v>
      </c>
      <c r="I124"/>
      <c r="J124"/>
      <c r="K124"/>
      <c r="L124"/>
      <c r="M124"/>
      <c r="N124"/>
    </row>
    <row r="125" spans="1:14" s="45" customFormat="1" x14ac:dyDescent="0.25">
      <c r="A125" s="91" t="s">
        <v>211</v>
      </c>
      <c r="B125" s="91" t="s">
        <v>49</v>
      </c>
      <c r="C125" s="86">
        <v>2011</v>
      </c>
      <c r="D125" s="93">
        <v>45</v>
      </c>
      <c r="E125" s="100">
        <v>810</v>
      </c>
      <c r="F125" s="109">
        <v>463.49820000000011</v>
      </c>
      <c r="G125" s="109">
        <f t="shared" si="3"/>
        <v>23.174910000000008</v>
      </c>
      <c r="H125" s="119">
        <f t="shared" si="4"/>
        <v>18.539928000000003</v>
      </c>
      <c r="I125"/>
      <c r="J125"/>
      <c r="K125"/>
      <c r="L125"/>
      <c r="M125"/>
      <c r="N125"/>
    </row>
    <row r="126" spans="1:14" s="45" customFormat="1" x14ac:dyDescent="0.25">
      <c r="A126" s="85" t="s">
        <v>212</v>
      </c>
      <c r="B126" s="85" t="s">
        <v>122</v>
      </c>
      <c r="C126" s="86">
        <v>2011</v>
      </c>
      <c r="D126" s="86">
        <v>16</v>
      </c>
      <c r="E126" s="103">
        <v>288</v>
      </c>
      <c r="F126" s="109">
        <v>164.79936000000001</v>
      </c>
      <c r="G126" s="109">
        <f t="shared" si="3"/>
        <v>8.2399680000000011</v>
      </c>
      <c r="H126" s="119">
        <f t="shared" si="4"/>
        <v>6.5919744000000007</v>
      </c>
      <c r="I126"/>
      <c r="J126"/>
      <c r="K126"/>
      <c r="L126"/>
      <c r="M126"/>
      <c r="N126"/>
    </row>
    <row r="127" spans="1:14" s="48" customFormat="1" x14ac:dyDescent="0.25">
      <c r="A127" s="85" t="s">
        <v>213</v>
      </c>
      <c r="B127" s="85" t="s">
        <v>50</v>
      </c>
      <c r="C127" s="86">
        <v>2011</v>
      </c>
      <c r="D127" s="86">
        <v>39</v>
      </c>
      <c r="E127" s="103">
        <v>702</v>
      </c>
      <c r="F127" s="109">
        <v>401.69844000000006</v>
      </c>
      <c r="G127" s="109">
        <f t="shared" si="3"/>
        <v>20.084922000000006</v>
      </c>
      <c r="H127" s="119">
        <f t="shared" si="4"/>
        <v>16.067937600000004</v>
      </c>
      <c r="I127"/>
      <c r="J127"/>
      <c r="K127"/>
      <c r="L127"/>
      <c r="M127"/>
      <c r="N127"/>
    </row>
    <row r="128" spans="1:14" s="48" customFormat="1" x14ac:dyDescent="0.25">
      <c r="A128" s="91" t="s">
        <v>214</v>
      </c>
      <c r="B128" s="91" t="s">
        <v>51</v>
      </c>
      <c r="C128" s="86">
        <v>2011</v>
      </c>
      <c r="D128" s="94">
        <v>115</v>
      </c>
      <c r="E128" s="105">
        <v>2070</v>
      </c>
      <c r="F128" s="109">
        <v>1184.4954000000002</v>
      </c>
      <c r="G128" s="109">
        <f t="shared" si="3"/>
        <v>59.224770000000014</v>
      </c>
      <c r="H128" s="119">
        <f t="shared" si="4"/>
        <v>47.379816000000012</v>
      </c>
      <c r="I128"/>
      <c r="J128"/>
      <c r="K128"/>
      <c r="L128"/>
      <c r="M128"/>
      <c r="N128"/>
    </row>
    <row r="129" spans="1:14" s="49" customFormat="1" x14ac:dyDescent="0.25">
      <c r="A129" s="85" t="s">
        <v>215</v>
      </c>
      <c r="B129" s="85" t="s">
        <v>130</v>
      </c>
      <c r="C129" s="86">
        <v>2011</v>
      </c>
      <c r="D129" s="86">
        <v>18</v>
      </c>
      <c r="E129" s="100">
        <v>324</v>
      </c>
      <c r="F129" s="109">
        <v>185.39928000000003</v>
      </c>
      <c r="G129" s="109">
        <f t="shared" si="3"/>
        <v>9.2699640000000016</v>
      </c>
      <c r="H129" s="119">
        <f t="shared" si="4"/>
        <v>7.4159712000000013</v>
      </c>
      <c r="I129"/>
      <c r="J129"/>
      <c r="K129"/>
      <c r="L129"/>
      <c r="M129"/>
      <c r="N129"/>
    </row>
    <row r="130" spans="1:14" s="49" customFormat="1" x14ac:dyDescent="0.25">
      <c r="A130" s="91" t="s">
        <v>216</v>
      </c>
      <c r="B130" s="91" t="s">
        <v>86</v>
      </c>
      <c r="C130" s="86">
        <v>2011</v>
      </c>
      <c r="D130" s="94">
        <v>245</v>
      </c>
      <c r="E130" s="105">
        <v>4410</v>
      </c>
      <c r="F130" s="109">
        <v>2523.4902000000002</v>
      </c>
      <c r="G130" s="109">
        <f t="shared" si="3"/>
        <v>126.17451000000001</v>
      </c>
      <c r="H130" s="119">
        <f t="shared" si="4"/>
        <v>100.93960800000001</v>
      </c>
      <c r="I130"/>
      <c r="J130"/>
      <c r="K130"/>
      <c r="L130"/>
      <c r="M130"/>
      <c r="N130"/>
    </row>
    <row r="131" spans="1:14" s="49" customFormat="1" x14ac:dyDescent="0.25">
      <c r="A131" s="85" t="s">
        <v>217</v>
      </c>
      <c r="B131" s="85" t="s">
        <v>133</v>
      </c>
      <c r="C131" s="86">
        <v>2011</v>
      </c>
      <c r="D131" s="86">
        <v>70</v>
      </c>
      <c r="E131" s="100">
        <v>1260</v>
      </c>
      <c r="F131" s="109">
        <v>720.99720000000013</v>
      </c>
      <c r="G131" s="109">
        <f t="shared" si="3"/>
        <v>36.04986000000001</v>
      </c>
      <c r="H131" s="119">
        <f t="shared" si="4"/>
        <v>28.839888000000006</v>
      </c>
      <c r="I131"/>
      <c r="J131"/>
      <c r="K131"/>
      <c r="L131"/>
      <c r="M131"/>
      <c r="N131"/>
    </row>
    <row r="132" spans="1:14" s="49" customFormat="1" x14ac:dyDescent="0.25">
      <c r="A132" s="91" t="s">
        <v>218</v>
      </c>
      <c r="B132" s="91" t="s">
        <v>88</v>
      </c>
      <c r="C132" s="86">
        <v>2011</v>
      </c>
      <c r="D132" s="94">
        <v>52</v>
      </c>
      <c r="E132" s="105">
        <v>936</v>
      </c>
      <c r="F132" s="109">
        <v>535.59792000000004</v>
      </c>
      <c r="G132" s="109">
        <f t="shared" si="3"/>
        <v>26.779896000000004</v>
      </c>
      <c r="H132" s="119">
        <f t="shared" si="4"/>
        <v>21.423916800000001</v>
      </c>
      <c r="I132"/>
      <c r="J132"/>
      <c r="K132"/>
      <c r="L132"/>
      <c r="M132"/>
      <c r="N132"/>
    </row>
    <row r="133" spans="1:14" s="49" customFormat="1" x14ac:dyDescent="0.25">
      <c r="A133" s="85" t="s">
        <v>219</v>
      </c>
      <c r="B133" s="85" t="s">
        <v>138</v>
      </c>
      <c r="C133" s="86">
        <v>2011</v>
      </c>
      <c r="D133" s="86">
        <v>8</v>
      </c>
      <c r="E133" s="100">
        <v>144</v>
      </c>
      <c r="F133" s="109">
        <v>82.399680000000004</v>
      </c>
      <c r="G133" s="109">
        <f t="shared" si="3"/>
        <v>4.1199840000000005</v>
      </c>
      <c r="H133" s="119">
        <f t="shared" si="4"/>
        <v>3.2959872000000003</v>
      </c>
      <c r="I133"/>
      <c r="J133"/>
      <c r="K133"/>
      <c r="L133"/>
      <c r="M133"/>
      <c r="N133"/>
    </row>
    <row r="134" spans="1:14" s="49" customFormat="1" x14ac:dyDescent="0.25">
      <c r="A134" s="91" t="s">
        <v>220</v>
      </c>
      <c r="B134" s="91" t="s">
        <v>54</v>
      </c>
      <c r="C134" s="86">
        <v>2011</v>
      </c>
      <c r="D134" s="94">
        <v>307</v>
      </c>
      <c r="E134" s="100">
        <v>5526</v>
      </c>
      <c r="F134" s="109">
        <v>3162.0877200000004</v>
      </c>
      <c r="G134" s="109">
        <f t="shared" si="3"/>
        <v>158.10438600000003</v>
      </c>
      <c r="H134" s="119">
        <f t="shared" si="4"/>
        <v>126.48350880000002</v>
      </c>
      <c r="I134"/>
      <c r="J134"/>
      <c r="K134"/>
      <c r="L134"/>
      <c r="M134"/>
      <c r="N134"/>
    </row>
    <row r="135" spans="1:14" s="49" customFormat="1" x14ac:dyDescent="0.25">
      <c r="A135" s="85" t="s">
        <v>221</v>
      </c>
      <c r="B135" s="85" t="s">
        <v>143</v>
      </c>
      <c r="C135" s="86">
        <v>2011</v>
      </c>
      <c r="D135" s="86">
        <v>117</v>
      </c>
      <c r="E135" s="105">
        <v>2106</v>
      </c>
      <c r="F135" s="109">
        <v>1205.0953200000001</v>
      </c>
      <c r="G135" s="109">
        <f t="shared" si="3"/>
        <v>60.254766000000011</v>
      </c>
      <c r="H135" s="119">
        <f t="shared" si="4"/>
        <v>48.203812800000009</v>
      </c>
      <c r="I135"/>
      <c r="J135"/>
      <c r="K135"/>
      <c r="L135"/>
      <c r="M135"/>
      <c r="N135"/>
    </row>
    <row r="136" spans="1:14" s="49" customFormat="1" x14ac:dyDescent="0.25">
      <c r="A136" s="85" t="s">
        <v>222</v>
      </c>
      <c r="B136" s="85" t="s">
        <v>55</v>
      </c>
      <c r="C136" s="86">
        <v>2011</v>
      </c>
      <c r="D136" s="86">
        <v>14</v>
      </c>
      <c r="E136" s="100">
        <v>252</v>
      </c>
      <c r="F136" s="109">
        <v>144.19944000000004</v>
      </c>
      <c r="G136" s="109">
        <f t="shared" si="3"/>
        <v>7.2099720000000023</v>
      </c>
      <c r="H136" s="119">
        <f t="shared" si="4"/>
        <v>5.7679776000000018</v>
      </c>
      <c r="I136"/>
      <c r="J136"/>
      <c r="K136"/>
      <c r="L136"/>
      <c r="M136"/>
      <c r="N136"/>
    </row>
    <row r="137" spans="1:14" s="49" customFormat="1" x14ac:dyDescent="0.25">
      <c r="A137" s="91" t="s">
        <v>223</v>
      </c>
      <c r="B137" s="91" t="s">
        <v>92</v>
      </c>
      <c r="C137" s="86">
        <v>2011</v>
      </c>
      <c r="D137" s="94">
        <v>213</v>
      </c>
      <c r="E137" s="105">
        <v>3834</v>
      </c>
      <c r="F137" s="109">
        <v>2193.8914800000007</v>
      </c>
      <c r="G137" s="109">
        <f t="shared" si="3"/>
        <v>109.69457400000005</v>
      </c>
      <c r="H137" s="119">
        <f t="shared" si="4"/>
        <v>87.755659200000025</v>
      </c>
      <c r="I137"/>
      <c r="J137"/>
      <c r="K137"/>
      <c r="L137"/>
      <c r="M137"/>
      <c r="N137"/>
    </row>
    <row r="138" spans="1:14" s="49" customFormat="1" x14ac:dyDescent="0.25">
      <c r="A138" s="85" t="s">
        <v>224</v>
      </c>
      <c r="B138" s="85" t="s">
        <v>151</v>
      </c>
      <c r="C138" s="86">
        <v>2011</v>
      </c>
      <c r="D138" s="86">
        <v>50</v>
      </c>
      <c r="E138" s="100">
        <v>900</v>
      </c>
      <c r="F138" s="109">
        <v>514.99800000000005</v>
      </c>
      <c r="G138" s="109">
        <f t="shared" si="3"/>
        <v>25.749900000000004</v>
      </c>
      <c r="H138" s="119">
        <f t="shared" si="4"/>
        <v>20.599920000000001</v>
      </c>
      <c r="I138"/>
      <c r="J138"/>
      <c r="K138"/>
      <c r="L138"/>
      <c r="M138"/>
      <c r="N138"/>
    </row>
    <row r="139" spans="1:14" s="49" customFormat="1" x14ac:dyDescent="0.25">
      <c r="A139" s="91" t="s">
        <v>225</v>
      </c>
      <c r="B139" s="91" t="s">
        <v>94</v>
      </c>
      <c r="C139" s="86">
        <v>2011</v>
      </c>
      <c r="D139" s="94">
        <v>195</v>
      </c>
      <c r="E139" s="105">
        <v>3510</v>
      </c>
      <c r="F139" s="109">
        <v>2008.4922000000004</v>
      </c>
      <c r="G139" s="109">
        <f t="shared" si="3"/>
        <v>100.42461000000003</v>
      </c>
      <c r="H139" s="119">
        <f t="shared" si="4"/>
        <v>80.33968800000001</v>
      </c>
      <c r="I139"/>
      <c r="J139"/>
      <c r="K139"/>
      <c r="L139"/>
      <c r="M139"/>
      <c r="N139"/>
    </row>
    <row r="140" spans="1:14" s="49" customFormat="1" x14ac:dyDescent="0.25">
      <c r="A140" s="85" t="s">
        <v>226</v>
      </c>
      <c r="B140" s="85" t="s">
        <v>156</v>
      </c>
      <c r="C140" s="86">
        <v>2011</v>
      </c>
      <c r="D140" s="86">
        <v>41</v>
      </c>
      <c r="E140" s="100">
        <v>738</v>
      </c>
      <c r="F140" s="109">
        <v>422.29836000000006</v>
      </c>
      <c r="G140" s="109">
        <f t="shared" si="3"/>
        <v>21.114918000000003</v>
      </c>
      <c r="H140" s="119">
        <f t="shared" si="4"/>
        <v>16.891934400000004</v>
      </c>
      <c r="I140"/>
      <c r="J140"/>
      <c r="K140"/>
      <c r="L140"/>
      <c r="M140"/>
      <c r="N140"/>
    </row>
    <row r="141" spans="1:14" s="49" customFormat="1" x14ac:dyDescent="0.25">
      <c r="A141" s="91" t="s">
        <v>227</v>
      </c>
      <c r="B141" s="91" t="s">
        <v>96</v>
      </c>
      <c r="C141" s="86">
        <v>2011</v>
      </c>
      <c r="D141" s="94">
        <v>98</v>
      </c>
      <c r="E141" s="105">
        <v>784</v>
      </c>
      <c r="F141" s="109">
        <v>448.62048000000004</v>
      </c>
      <c r="G141" s="109">
        <f t="shared" si="3"/>
        <v>22.431024000000004</v>
      </c>
      <c r="H141" s="119">
        <f t="shared" si="4"/>
        <v>17.944819200000001</v>
      </c>
      <c r="I141"/>
      <c r="J141"/>
      <c r="K141"/>
      <c r="L141"/>
      <c r="M141"/>
      <c r="N141"/>
    </row>
    <row r="142" spans="1:14" s="49" customFormat="1" x14ac:dyDescent="0.25">
      <c r="A142" s="85" t="s">
        <v>228</v>
      </c>
      <c r="B142" s="85" t="s">
        <v>98</v>
      </c>
      <c r="C142" s="86">
        <v>2011</v>
      </c>
      <c r="D142" s="86">
        <v>75</v>
      </c>
      <c r="E142" s="100">
        <v>600</v>
      </c>
      <c r="F142" s="109">
        <v>343.33200000000005</v>
      </c>
      <c r="G142" s="109">
        <f t="shared" si="3"/>
        <v>17.166600000000003</v>
      </c>
      <c r="H142" s="119">
        <f t="shared" si="4"/>
        <v>13.733280000000002</v>
      </c>
      <c r="I142"/>
      <c r="J142"/>
      <c r="K142"/>
      <c r="L142"/>
      <c r="M142"/>
      <c r="N142"/>
    </row>
    <row r="143" spans="1:14" s="49" customFormat="1" x14ac:dyDescent="0.25">
      <c r="A143" s="91" t="s">
        <v>229</v>
      </c>
      <c r="B143" s="91" t="s">
        <v>59</v>
      </c>
      <c r="C143" s="86">
        <v>2011</v>
      </c>
      <c r="D143" s="94">
        <v>249</v>
      </c>
      <c r="E143" s="105">
        <v>4482</v>
      </c>
      <c r="F143" s="109">
        <v>2564.6900400000004</v>
      </c>
      <c r="G143" s="109">
        <f t="shared" si="3"/>
        <v>128.23450200000002</v>
      </c>
      <c r="H143" s="119">
        <f t="shared" si="4"/>
        <v>102.58760160000001</v>
      </c>
      <c r="I143"/>
      <c r="J143"/>
      <c r="K143"/>
      <c r="L143"/>
      <c r="M143"/>
      <c r="N143"/>
    </row>
    <row r="144" spans="1:14" s="49" customFormat="1" x14ac:dyDescent="0.25">
      <c r="A144" s="85" t="s">
        <v>230</v>
      </c>
      <c r="B144" s="85" t="s">
        <v>165</v>
      </c>
      <c r="C144" s="86">
        <v>2011</v>
      </c>
      <c r="D144" s="86">
        <v>114</v>
      </c>
      <c r="E144" s="105">
        <v>2052</v>
      </c>
      <c r="F144" s="109">
        <v>1174.1954400000002</v>
      </c>
      <c r="G144" s="109">
        <f t="shared" si="3"/>
        <v>58.709772000000015</v>
      </c>
      <c r="H144" s="119">
        <f t="shared" si="4"/>
        <v>46.967817600000011</v>
      </c>
      <c r="I144"/>
      <c r="J144"/>
      <c r="K144"/>
      <c r="L144"/>
      <c r="M144"/>
      <c r="N144"/>
    </row>
    <row r="145" spans="1:14" s="49" customFormat="1" x14ac:dyDescent="0.25">
      <c r="A145" s="85" t="s">
        <v>231</v>
      </c>
      <c r="B145" s="85" t="s">
        <v>102</v>
      </c>
      <c r="C145" s="86">
        <v>2011</v>
      </c>
      <c r="D145" s="86">
        <v>36</v>
      </c>
      <c r="E145" s="100">
        <v>432</v>
      </c>
      <c r="F145" s="109">
        <v>247.19904000000008</v>
      </c>
      <c r="G145" s="109">
        <f t="shared" ref="G145:G208" si="5">F145*0.05</f>
        <v>12.359952000000005</v>
      </c>
      <c r="H145" s="119">
        <f t="shared" si="4"/>
        <v>9.8879616000000041</v>
      </c>
      <c r="I145"/>
      <c r="J145"/>
      <c r="K145"/>
      <c r="L145"/>
      <c r="M145"/>
      <c r="N145"/>
    </row>
    <row r="146" spans="1:14" s="49" customFormat="1" x14ac:dyDescent="0.25">
      <c r="A146" s="85" t="s">
        <v>232</v>
      </c>
      <c r="B146" s="85" t="s">
        <v>170</v>
      </c>
      <c r="C146" s="86">
        <v>2011</v>
      </c>
      <c r="D146" s="86">
        <v>5</v>
      </c>
      <c r="E146" s="105">
        <v>60</v>
      </c>
      <c r="F146" s="109">
        <v>34.333200000000005</v>
      </c>
      <c r="G146" s="109">
        <f t="shared" si="5"/>
        <v>1.7166600000000003</v>
      </c>
      <c r="H146" s="119">
        <f t="shared" si="4"/>
        <v>1.3733280000000003</v>
      </c>
      <c r="I146"/>
      <c r="J146"/>
      <c r="K146"/>
      <c r="L146"/>
      <c r="M146"/>
      <c r="N146"/>
    </row>
    <row r="147" spans="1:14" s="49" customFormat="1" x14ac:dyDescent="0.25">
      <c r="A147" s="85" t="s">
        <v>233</v>
      </c>
      <c r="B147" s="85" t="s">
        <v>104</v>
      </c>
      <c r="C147" s="86">
        <v>2011</v>
      </c>
      <c r="D147" s="86">
        <v>41</v>
      </c>
      <c r="E147" s="100">
        <v>492</v>
      </c>
      <c r="F147" s="109">
        <v>281.53224</v>
      </c>
      <c r="G147" s="109">
        <f t="shared" si="5"/>
        <v>14.076612000000001</v>
      </c>
      <c r="H147" s="119">
        <f t="shared" si="4"/>
        <v>11.2612896</v>
      </c>
      <c r="I147"/>
      <c r="J147"/>
      <c r="K147"/>
      <c r="L147"/>
      <c r="M147"/>
      <c r="N147"/>
    </row>
    <row r="148" spans="1:14" s="49" customFormat="1" x14ac:dyDescent="0.25">
      <c r="A148" s="85" t="s">
        <v>234</v>
      </c>
      <c r="B148" s="85" t="s">
        <v>175</v>
      </c>
      <c r="C148" s="86">
        <v>2011</v>
      </c>
      <c r="D148" s="86">
        <v>6</v>
      </c>
      <c r="E148" s="105">
        <v>72</v>
      </c>
      <c r="F148" s="109">
        <v>41.199840000000002</v>
      </c>
      <c r="G148" s="109">
        <f t="shared" si="5"/>
        <v>2.0599920000000003</v>
      </c>
      <c r="H148" s="119">
        <f t="shared" si="4"/>
        <v>1.6479936000000002</v>
      </c>
      <c r="I148"/>
      <c r="J148"/>
      <c r="K148"/>
      <c r="L148"/>
      <c r="M148"/>
      <c r="N148"/>
    </row>
    <row r="149" spans="1:14" s="49" customFormat="1" x14ac:dyDescent="0.25">
      <c r="A149" s="85" t="s">
        <v>235</v>
      </c>
      <c r="B149" s="85" t="s">
        <v>106</v>
      </c>
      <c r="C149" s="86">
        <v>2011</v>
      </c>
      <c r="D149" s="86">
        <v>98</v>
      </c>
      <c r="E149" s="100">
        <v>1176</v>
      </c>
      <c r="F149" s="109">
        <v>672.93072000000018</v>
      </c>
      <c r="G149" s="109">
        <f t="shared" si="5"/>
        <v>33.646536000000012</v>
      </c>
      <c r="H149" s="119">
        <f t="shared" ref="H149:H212" si="6">F149*0.04</f>
        <v>26.917228800000007</v>
      </c>
      <c r="I149"/>
      <c r="J149"/>
      <c r="K149"/>
      <c r="L149"/>
      <c r="M149"/>
      <c r="N149"/>
    </row>
    <row r="150" spans="1:14" s="49" customFormat="1" x14ac:dyDescent="0.25">
      <c r="A150" s="85" t="s">
        <v>236</v>
      </c>
      <c r="B150" s="85" t="s">
        <v>180</v>
      </c>
      <c r="C150" s="86">
        <v>2011</v>
      </c>
      <c r="D150" s="86">
        <v>40</v>
      </c>
      <c r="E150" s="105">
        <v>480</v>
      </c>
      <c r="F150" s="109">
        <v>274.66560000000004</v>
      </c>
      <c r="G150" s="109">
        <f t="shared" si="5"/>
        <v>13.733280000000002</v>
      </c>
      <c r="H150" s="119">
        <f t="shared" si="6"/>
        <v>10.986624000000003</v>
      </c>
      <c r="I150"/>
      <c r="J150"/>
      <c r="K150"/>
      <c r="L150"/>
      <c r="M150"/>
      <c r="N150"/>
    </row>
    <row r="151" spans="1:14" s="49" customFormat="1" x14ac:dyDescent="0.25">
      <c r="A151" s="85" t="s">
        <v>237</v>
      </c>
      <c r="B151" s="85" t="s">
        <v>108</v>
      </c>
      <c r="C151" s="86">
        <v>2011</v>
      </c>
      <c r="D151" s="86">
        <v>47</v>
      </c>
      <c r="E151" s="100">
        <v>564</v>
      </c>
      <c r="F151" s="109">
        <v>322.73208000000005</v>
      </c>
      <c r="G151" s="109">
        <f t="shared" si="5"/>
        <v>16.136604000000002</v>
      </c>
      <c r="H151" s="119">
        <f t="shared" si="6"/>
        <v>12.909283200000003</v>
      </c>
      <c r="I151"/>
      <c r="J151"/>
      <c r="K151"/>
      <c r="L151"/>
      <c r="M151"/>
      <c r="N151"/>
    </row>
    <row r="152" spans="1:14" s="49" customFormat="1" x14ac:dyDescent="0.25">
      <c r="A152" s="85" t="s">
        <v>238</v>
      </c>
      <c r="B152" s="85" t="s">
        <v>185</v>
      </c>
      <c r="C152" s="86">
        <v>2011</v>
      </c>
      <c r="D152" s="86">
        <v>3</v>
      </c>
      <c r="E152" s="100">
        <v>36</v>
      </c>
      <c r="F152" s="109">
        <v>20.599920000000001</v>
      </c>
      <c r="G152" s="109">
        <f t="shared" si="5"/>
        <v>1.0299960000000001</v>
      </c>
      <c r="H152" s="119">
        <f t="shared" si="6"/>
        <v>0.82399680000000008</v>
      </c>
      <c r="I152"/>
      <c r="J152"/>
      <c r="K152"/>
      <c r="L152"/>
      <c r="M152"/>
      <c r="N152"/>
    </row>
    <row r="153" spans="1:14" s="49" customFormat="1" x14ac:dyDescent="0.25">
      <c r="A153" s="87" t="s">
        <v>239</v>
      </c>
      <c r="B153" s="87" t="s">
        <v>65</v>
      </c>
      <c r="C153" s="88">
        <v>2011</v>
      </c>
      <c r="D153" s="88">
        <v>119</v>
      </c>
      <c r="E153" s="101">
        <v>2142</v>
      </c>
      <c r="F153" s="110">
        <v>1225.6952400000002</v>
      </c>
      <c r="G153" s="110">
        <f t="shared" si="5"/>
        <v>61.284762000000015</v>
      </c>
      <c r="H153" s="118">
        <f t="shared" si="6"/>
        <v>49.027809600000012</v>
      </c>
      <c r="I153"/>
      <c r="J153"/>
      <c r="K153"/>
      <c r="L153"/>
      <c r="M153"/>
      <c r="N153"/>
    </row>
    <row r="154" spans="1:14" s="49" customFormat="1" x14ac:dyDescent="0.25">
      <c r="A154" s="87" t="s">
        <v>240</v>
      </c>
      <c r="B154" s="87" t="s">
        <v>67</v>
      </c>
      <c r="C154" s="88">
        <v>2011</v>
      </c>
      <c r="D154" s="88">
        <v>142</v>
      </c>
      <c r="E154" s="101">
        <v>2556</v>
      </c>
      <c r="F154" s="110">
        <v>1462.5943200000002</v>
      </c>
      <c r="G154" s="110">
        <f t="shared" si="5"/>
        <v>73.129716000000016</v>
      </c>
      <c r="H154" s="118">
        <f t="shared" si="6"/>
        <v>58.503772800000007</v>
      </c>
      <c r="I154"/>
      <c r="J154"/>
      <c r="K154"/>
      <c r="L154"/>
      <c r="M154"/>
      <c r="N154"/>
    </row>
    <row r="155" spans="1:14" s="49" customFormat="1" x14ac:dyDescent="0.25">
      <c r="A155" s="87" t="s">
        <v>241</v>
      </c>
      <c r="B155" s="87" t="s">
        <v>69</v>
      </c>
      <c r="C155" s="88">
        <v>2011</v>
      </c>
      <c r="D155" s="88">
        <v>128</v>
      </c>
      <c r="E155" s="101">
        <v>2304</v>
      </c>
      <c r="F155" s="110">
        <v>1318.3948800000001</v>
      </c>
      <c r="G155" s="110">
        <f t="shared" si="5"/>
        <v>65.919744000000009</v>
      </c>
      <c r="H155" s="118">
        <f t="shared" si="6"/>
        <v>52.735795200000005</v>
      </c>
      <c r="I155"/>
      <c r="J155"/>
      <c r="K155"/>
      <c r="L155"/>
      <c r="M155"/>
      <c r="N155"/>
    </row>
    <row r="156" spans="1:14" s="49" customFormat="1" x14ac:dyDescent="0.25">
      <c r="A156" s="87" t="s">
        <v>242</v>
      </c>
      <c r="B156" s="87" t="s">
        <v>71</v>
      </c>
      <c r="C156" s="88">
        <v>2011</v>
      </c>
      <c r="D156" s="88">
        <v>62</v>
      </c>
      <c r="E156" s="101">
        <v>1116</v>
      </c>
      <c r="F156" s="110">
        <v>638.59752000000015</v>
      </c>
      <c r="G156" s="110">
        <f t="shared" si="5"/>
        <v>31.929876000000007</v>
      </c>
      <c r="H156" s="118">
        <f t="shared" si="6"/>
        <v>25.543900800000007</v>
      </c>
      <c r="I156"/>
      <c r="J156"/>
      <c r="K156"/>
      <c r="L156"/>
      <c r="M156"/>
      <c r="N156"/>
    </row>
    <row r="157" spans="1:14" s="49" customFormat="1" x14ac:dyDescent="0.25">
      <c r="A157" s="87" t="s">
        <v>243</v>
      </c>
      <c r="B157" s="87" t="s">
        <v>73</v>
      </c>
      <c r="C157" s="88">
        <v>2011</v>
      </c>
      <c r="D157" s="88">
        <v>77</v>
      </c>
      <c r="E157" s="101">
        <v>1386</v>
      </c>
      <c r="F157" s="110">
        <v>793.09692000000007</v>
      </c>
      <c r="G157" s="110">
        <f t="shared" si="5"/>
        <v>39.654846000000006</v>
      </c>
      <c r="H157" s="118">
        <f t="shared" si="6"/>
        <v>31.723876800000003</v>
      </c>
      <c r="I157"/>
      <c r="J157"/>
      <c r="K157"/>
      <c r="L157"/>
      <c r="M157"/>
      <c r="N157"/>
    </row>
    <row r="158" spans="1:14" s="49" customFormat="1" x14ac:dyDescent="0.25">
      <c r="A158" s="87" t="s">
        <v>244</v>
      </c>
      <c r="B158" s="87" t="s">
        <v>75</v>
      </c>
      <c r="C158" s="88">
        <v>2011</v>
      </c>
      <c r="D158" s="88">
        <v>64</v>
      </c>
      <c r="E158" s="101">
        <v>1152</v>
      </c>
      <c r="F158" s="110">
        <v>659.19744000000003</v>
      </c>
      <c r="G158" s="110">
        <f t="shared" si="5"/>
        <v>32.959872000000004</v>
      </c>
      <c r="H158" s="118">
        <f t="shared" si="6"/>
        <v>26.367897600000003</v>
      </c>
      <c r="I158"/>
      <c r="J158"/>
      <c r="K158"/>
      <c r="L158"/>
      <c r="M158"/>
      <c r="N158"/>
    </row>
    <row r="159" spans="1:14" s="47" customFormat="1" x14ac:dyDescent="0.25">
      <c r="A159" s="87" t="s">
        <v>245</v>
      </c>
      <c r="B159" s="87" t="s">
        <v>77</v>
      </c>
      <c r="C159" s="88">
        <v>2011</v>
      </c>
      <c r="D159" s="88">
        <v>31</v>
      </c>
      <c r="E159" s="101">
        <v>558</v>
      </c>
      <c r="F159" s="110">
        <v>319.29876000000007</v>
      </c>
      <c r="G159" s="110">
        <f t="shared" si="5"/>
        <v>15.964938000000004</v>
      </c>
      <c r="H159" s="118">
        <f t="shared" si="6"/>
        <v>12.771950400000003</v>
      </c>
      <c r="I159"/>
      <c r="J159"/>
      <c r="K159"/>
      <c r="L159"/>
      <c r="M159"/>
      <c r="N159"/>
    </row>
    <row r="160" spans="1:14" s="47" customFormat="1" x14ac:dyDescent="0.25">
      <c r="A160" s="89" t="s">
        <v>246</v>
      </c>
      <c r="B160" s="89" t="s">
        <v>48</v>
      </c>
      <c r="C160" s="90">
        <v>2010</v>
      </c>
      <c r="D160" s="95">
        <v>1666</v>
      </c>
      <c r="E160" s="99">
        <v>29988</v>
      </c>
      <c r="F160" s="108">
        <v>17159.733359999998</v>
      </c>
      <c r="G160" s="108">
        <f t="shared" si="5"/>
        <v>857.98666800000001</v>
      </c>
      <c r="H160" s="116">
        <f t="shared" si="6"/>
        <v>686.38933439999994</v>
      </c>
      <c r="I160"/>
      <c r="J160"/>
      <c r="K160"/>
      <c r="L160"/>
      <c r="M160"/>
      <c r="N160"/>
    </row>
    <row r="161" spans="1:14" s="47" customFormat="1" x14ac:dyDescent="0.25">
      <c r="A161" s="91" t="s">
        <v>247</v>
      </c>
      <c r="B161" s="91" t="s">
        <v>49</v>
      </c>
      <c r="C161" s="92">
        <v>2010</v>
      </c>
      <c r="D161" s="93">
        <v>68</v>
      </c>
      <c r="E161" s="100">
        <v>1224</v>
      </c>
      <c r="F161" s="109">
        <v>700.39728000000014</v>
      </c>
      <c r="G161" s="109">
        <f t="shared" si="5"/>
        <v>35.019864000000005</v>
      </c>
      <c r="H161" s="119">
        <f t="shared" si="6"/>
        <v>28.015891200000006</v>
      </c>
      <c r="I161"/>
      <c r="J161"/>
      <c r="K161"/>
      <c r="L161"/>
      <c r="M161"/>
      <c r="N161"/>
    </row>
    <row r="162" spans="1:14" s="47" customFormat="1" x14ac:dyDescent="0.25">
      <c r="A162" s="91" t="s">
        <v>248</v>
      </c>
      <c r="B162" s="91" t="s">
        <v>51</v>
      </c>
      <c r="C162" s="92">
        <v>2010</v>
      </c>
      <c r="D162" s="94">
        <v>125</v>
      </c>
      <c r="E162" s="100">
        <v>2250</v>
      </c>
      <c r="F162" s="109">
        <v>1287.4950000000001</v>
      </c>
      <c r="G162" s="109">
        <f t="shared" si="5"/>
        <v>64.374750000000006</v>
      </c>
      <c r="H162" s="119">
        <f t="shared" si="6"/>
        <v>51.499800000000008</v>
      </c>
      <c r="I162"/>
      <c r="J162"/>
      <c r="K162"/>
      <c r="L162"/>
      <c r="M162"/>
      <c r="N162"/>
    </row>
    <row r="163" spans="1:14" s="47" customFormat="1" x14ac:dyDescent="0.25">
      <c r="A163" s="91" t="s">
        <v>249</v>
      </c>
      <c r="B163" s="91" t="s">
        <v>86</v>
      </c>
      <c r="C163" s="92">
        <v>2010</v>
      </c>
      <c r="D163" s="94">
        <v>212</v>
      </c>
      <c r="E163" s="100">
        <v>3816</v>
      </c>
      <c r="F163" s="109">
        <v>2183.5915200000004</v>
      </c>
      <c r="G163" s="109">
        <f t="shared" si="5"/>
        <v>109.17957600000003</v>
      </c>
      <c r="H163" s="119">
        <f t="shared" si="6"/>
        <v>87.343660800000023</v>
      </c>
      <c r="I163"/>
      <c r="J163"/>
      <c r="K163"/>
      <c r="L163"/>
      <c r="M163"/>
      <c r="N163"/>
    </row>
    <row r="164" spans="1:14" s="47" customFormat="1" x14ac:dyDescent="0.25">
      <c r="A164" s="91" t="s">
        <v>250</v>
      </c>
      <c r="B164" s="91" t="s">
        <v>88</v>
      </c>
      <c r="C164" s="92">
        <v>2010</v>
      </c>
      <c r="D164" s="94">
        <v>52</v>
      </c>
      <c r="E164" s="100">
        <v>936</v>
      </c>
      <c r="F164" s="109">
        <v>535.59792000000004</v>
      </c>
      <c r="G164" s="109">
        <f t="shared" si="5"/>
        <v>26.779896000000004</v>
      </c>
      <c r="H164" s="119">
        <f t="shared" si="6"/>
        <v>21.423916800000001</v>
      </c>
      <c r="I164"/>
      <c r="J164"/>
      <c r="K164"/>
      <c r="L164"/>
      <c r="M164"/>
      <c r="N164"/>
    </row>
    <row r="165" spans="1:14" s="47" customFormat="1" x14ac:dyDescent="0.25">
      <c r="A165" s="91" t="s">
        <v>251</v>
      </c>
      <c r="B165" s="91" t="s">
        <v>54</v>
      </c>
      <c r="C165" s="92">
        <v>2010</v>
      </c>
      <c r="D165" s="94">
        <v>296</v>
      </c>
      <c r="E165" s="100">
        <v>5328</v>
      </c>
      <c r="F165" s="109">
        <v>3048.7881600000005</v>
      </c>
      <c r="G165" s="109">
        <f t="shared" si="5"/>
        <v>152.43940800000004</v>
      </c>
      <c r="H165" s="119">
        <f t="shared" si="6"/>
        <v>121.95152640000002</v>
      </c>
      <c r="I165"/>
      <c r="J165"/>
      <c r="K165"/>
      <c r="L165"/>
      <c r="M165"/>
      <c r="N165"/>
    </row>
    <row r="166" spans="1:14" s="52" customFormat="1" x14ac:dyDescent="0.25">
      <c r="A166" s="85" t="s">
        <v>252</v>
      </c>
      <c r="B166" s="85" t="s">
        <v>55</v>
      </c>
      <c r="C166" s="92">
        <v>2010</v>
      </c>
      <c r="D166" s="86">
        <v>16</v>
      </c>
      <c r="E166" s="100">
        <v>288</v>
      </c>
      <c r="F166" s="109">
        <v>164.79936000000001</v>
      </c>
      <c r="G166" s="109">
        <f t="shared" si="5"/>
        <v>8.2399680000000011</v>
      </c>
      <c r="H166" s="119">
        <f t="shared" si="6"/>
        <v>6.5919744000000007</v>
      </c>
      <c r="I166"/>
      <c r="J166"/>
      <c r="K166"/>
      <c r="L166"/>
      <c r="M166"/>
      <c r="N166"/>
    </row>
    <row r="167" spans="1:14" s="52" customFormat="1" x14ac:dyDescent="0.25">
      <c r="A167" s="91" t="s">
        <v>253</v>
      </c>
      <c r="B167" s="91" t="s">
        <v>92</v>
      </c>
      <c r="C167" s="92">
        <v>2010</v>
      </c>
      <c r="D167" s="94">
        <v>205</v>
      </c>
      <c r="E167" s="100">
        <v>3690</v>
      </c>
      <c r="F167" s="120">
        <v>2111.4918000000002</v>
      </c>
      <c r="G167" s="109">
        <f t="shared" si="5"/>
        <v>105.57459000000001</v>
      </c>
      <c r="H167" s="119">
        <f t="shared" si="6"/>
        <v>84.459672000000012</v>
      </c>
      <c r="I167"/>
      <c r="J167"/>
      <c r="K167"/>
      <c r="L167"/>
      <c r="M167"/>
      <c r="N167"/>
    </row>
    <row r="168" spans="1:14" x14ac:dyDescent="0.25">
      <c r="A168" s="91" t="s">
        <v>254</v>
      </c>
      <c r="B168" s="91" t="s">
        <v>94</v>
      </c>
      <c r="C168" s="92">
        <v>2010</v>
      </c>
      <c r="D168" s="94">
        <v>178</v>
      </c>
      <c r="E168" s="100">
        <v>3204</v>
      </c>
      <c r="F168" s="119">
        <v>1833.3928800000003</v>
      </c>
      <c r="G168" s="109">
        <f t="shared" si="5"/>
        <v>91.669644000000019</v>
      </c>
      <c r="H168" s="119">
        <f t="shared" si="6"/>
        <v>73.33571520000001</v>
      </c>
      <c r="J168"/>
    </row>
    <row r="169" spans="1:14" s="52" customFormat="1" x14ac:dyDescent="0.25">
      <c r="A169" s="91" t="s">
        <v>255</v>
      </c>
      <c r="B169" s="91" t="s">
        <v>96</v>
      </c>
      <c r="C169" s="92">
        <v>2010</v>
      </c>
      <c r="D169" s="94">
        <v>92</v>
      </c>
      <c r="E169" s="100">
        <v>736</v>
      </c>
      <c r="F169" s="120">
        <v>421.15392000000003</v>
      </c>
      <c r="G169" s="109">
        <f t="shared" si="5"/>
        <v>21.057696000000004</v>
      </c>
      <c r="H169" s="119">
        <f t="shared" si="6"/>
        <v>16.846156800000003</v>
      </c>
      <c r="I169"/>
      <c r="J169"/>
      <c r="K169"/>
      <c r="L169"/>
      <c r="M169"/>
      <c r="N169"/>
    </row>
    <row r="170" spans="1:14" x14ac:dyDescent="0.25">
      <c r="A170" s="91" t="s">
        <v>256</v>
      </c>
      <c r="B170" s="91" t="s">
        <v>59</v>
      </c>
      <c r="C170" s="92">
        <v>2010</v>
      </c>
      <c r="D170" s="94">
        <v>218</v>
      </c>
      <c r="E170" s="100">
        <v>3924</v>
      </c>
      <c r="F170" s="119">
        <v>2245.3912800000003</v>
      </c>
      <c r="G170" s="109">
        <f t="shared" si="5"/>
        <v>112.26956400000002</v>
      </c>
      <c r="H170" s="119">
        <f t="shared" si="6"/>
        <v>89.815651200000019</v>
      </c>
      <c r="J170"/>
    </row>
    <row r="171" spans="1:14" x14ac:dyDescent="0.25">
      <c r="A171" s="85" t="s">
        <v>257</v>
      </c>
      <c r="B171" s="85" t="s">
        <v>102</v>
      </c>
      <c r="C171" s="92">
        <v>2010</v>
      </c>
      <c r="D171" s="86">
        <v>26</v>
      </c>
      <c r="E171" s="100">
        <v>312</v>
      </c>
      <c r="F171" s="119">
        <v>178.53264000000001</v>
      </c>
      <c r="G171" s="109">
        <f t="shared" si="5"/>
        <v>8.9266320000000015</v>
      </c>
      <c r="H171" s="119">
        <f t="shared" si="6"/>
        <v>7.1413056000000008</v>
      </c>
      <c r="J171"/>
    </row>
    <row r="172" spans="1:14" x14ac:dyDescent="0.25">
      <c r="A172" s="85" t="s">
        <v>258</v>
      </c>
      <c r="B172" s="85" t="s">
        <v>104</v>
      </c>
      <c r="C172" s="92">
        <v>2010</v>
      </c>
      <c r="D172" s="86">
        <v>33</v>
      </c>
      <c r="E172" s="100">
        <v>396</v>
      </c>
      <c r="F172" s="119">
        <v>226.59912000000006</v>
      </c>
      <c r="G172" s="109">
        <f t="shared" si="5"/>
        <v>11.329956000000003</v>
      </c>
      <c r="H172" s="119">
        <f t="shared" si="6"/>
        <v>9.0639648000000026</v>
      </c>
      <c r="J172"/>
    </row>
    <row r="173" spans="1:14" x14ac:dyDescent="0.25">
      <c r="A173" s="91" t="s">
        <v>259</v>
      </c>
      <c r="B173" s="91" t="s">
        <v>106</v>
      </c>
      <c r="C173" s="92">
        <v>2010</v>
      </c>
      <c r="D173" s="92">
        <v>86</v>
      </c>
      <c r="E173" s="100">
        <v>1032</v>
      </c>
      <c r="F173" s="119">
        <v>590.53104000000008</v>
      </c>
      <c r="G173" s="109">
        <f t="shared" si="5"/>
        <v>29.526552000000006</v>
      </c>
      <c r="H173" s="119">
        <f t="shared" si="6"/>
        <v>23.621241600000005</v>
      </c>
      <c r="J173"/>
    </row>
    <row r="174" spans="1:14" x14ac:dyDescent="0.25">
      <c r="A174" s="85" t="s">
        <v>260</v>
      </c>
      <c r="B174" s="85" t="s">
        <v>108</v>
      </c>
      <c r="C174" s="92">
        <v>2010</v>
      </c>
      <c r="D174" s="86">
        <v>34</v>
      </c>
      <c r="E174" s="100">
        <v>408</v>
      </c>
      <c r="F174" s="119">
        <v>233.46576000000002</v>
      </c>
      <c r="G174" s="109">
        <f t="shared" si="5"/>
        <v>11.673288000000001</v>
      </c>
      <c r="H174" s="119">
        <f t="shared" si="6"/>
        <v>9.3386304000000013</v>
      </c>
      <c r="J174"/>
    </row>
    <row r="175" spans="1:14" x14ac:dyDescent="0.25">
      <c r="A175" s="89" t="s">
        <v>261</v>
      </c>
      <c r="B175" s="89" t="s">
        <v>262</v>
      </c>
      <c r="C175" s="84" t="s">
        <v>263</v>
      </c>
      <c r="D175" s="90">
        <v>11072</v>
      </c>
      <c r="E175" s="99">
        <v>199296</v>
      </c>
      <c r="F175" s="117">
        <v>114041.15712</v>
      </c>
      <c r="G175" s="108">
        <f t="shared" si="5"/>
        <v>5702.0578560000004</v>
      </c>
      <c r="H175" s="117">
        <f t="shared" si="6"/>
        <v>4561.6462848000001</v>
      </c>
      <c r="J175"/>
    </row>
    <row r="176" spans="1:14" x14ac:dyDescent="0.25">
      <c r="A176" s="83" t="s">
        <v>264</v>
      </c>
      <c r="B176" s="83" t="s">
        <v>265</v>
      </c>
      <c r="C176" s="84" t="s">
        <v>263</v>
      </c>
      <c r="D176" s="84">
        <v>3335</v>
      </c>
      <c r="E176" s="99">
        <v>60030</v>
      </c>
      <c r="F176" s="117">
        <v>34350.366600000001</v>
      </c>
      <c r="G176" s="108">
        <f t="shared" si="5"/>
        <v>1717.5183300000001</v>
      </c>
      <c r="H176" s="117">
        <f t="shared" si="6"/>
        <v>1374.014664</v>
      </c>
      <c r="J176"/>
    </row>
    <row r="177" spans="1:10" x14ac:dyDescent="0.25">
      <c r="A177" s="83" t="s">
        <v>266</v>
      </c>
      <c r="B177" s="83" t="s">
        <v>119</v>
      </c>
      <c r="C177" s="84" t="s">
        <v>263</v>
      </c>
      <c r="D177" s="84">
        <v>2742</v>
      </c>
      <c r="E177" s="99">
        <v>49356</v>
      </c>
      <c r="F177" s="117">
        <v>28242.490320000004</v>
      </c>
      <c r="G177" s="108">
        <f t="shared" si="5"/>
        <v>1412.1245160000003</v>
      </c>
      <c r="H177" s="117">
        <f t="shared" si="6"/>
        <v>1129.6996128000003</v>
      </c>
      <c r="J177"/>
    </row>
    <row r="178" spans="1:10" x14ac:dyDescent="0.25">
      <c r="A178" s="91" t="s">
        <v>267</v>
      </c>
      <c r="B178" s="91" t="s">
        <v>268</v>
      </c>
      <c r="C178" s="86" t="s">
        <v>263</v>
      </c>
      <c r="D178" s="92">
        <v>316</v>
      </c>
      <c r="E178" s="100">
        <v>5688</v>
      </c>
      <c r="F178" s="119">
        <v>3254.7873600000003</v>
      </c>
      <c r="G178" s="109">
        <f t="shared" si="5"/>
        <v>162.73936800000001</v>
      </c>
      <c r="H178" s="119">
        <f t="shared" si="6"/>
        <v>130.19149440000001</v>
      </c>
      <c r="J178"/>
    </row>
    <row r="179" spans="1:10" x14ac:dyDescent="0.25">
      <c r="A179" s="85" t="s">
        <v>269</v>
      </c>
      <c r="B179" s="85" t="s">
        <v>270</v>
      </c>
      <c r="C179" s="86" t="s">
        <v>263</v>
      </c>
      <c r="D179" s="86">
        <v>32</v>
      </c>
      <c r="E179" s="100">
        <v>576</v>
      </c>
      <c r="F179" s="119">
        <v>329.59872000000001</v>
      </c>
      <c r="G179" s="109">
        <f t="shared" si="5"/>
        <v>16.479936000000002</v>
      </c>
      <c r="H179" s="119">
        <f t="shared" si="6"/>
        <v>13.183948800000001</v>
      </c>
      <c r="J179"/>
    </row>
    <row r="180" spans="1:10" x14ac:dyDescent="0.25">
      <c r="A180" s="85" t="s">
        <v>271</v>
      </c>
      <c r="B180" s="85" t="s">
        <v>124</v>
      </c>
      <c r="C180" s="86" t="s">
        <v>263</v>
      </c>
      <c r="D180" s="86">
        <v>63</v>
      </c>
      <c r="E180" s="100">
        <v>1134</v>
      </c>
      <c r="F180" s="119">
        <v>648.89748000000009</v>
      </c>
      <c r="G180" s="109">
        <f t="shared" si="5"/>
        <v>32.444874000000006</v>
      </c>
      <c r="H180" s="119">
        <f t="shared" si="6"/>
        <v>25.955899200000005</v>
      </c>
      <c r="J180"/>
    </row>
    <row r="181" spans="1:10" x14ac:dyDescent="0.25">
      <c r="A181" s="91" t="s">
        <v>272</v>
      </c>
      <c r="B181" s="91" t="s">
        <v>273</v>
      </c>
      <c r="C181" s="86" t="s">
        <v>263</v>
      </c>
      <c r="D181" s="92">
        <v>110</v>
      </c>
      <c r="E181" s="100">
        <v>1980</v>
      </c>
      <c r="F181" s="119">
        <v>1132.9956000000002</v>
      </c>
      <c r="G181" s="109">
        <f t="shared" si="5"/>
        <v>56.649780000000014</v>
      </c>
      <c r="H181" s="119">
        <f t="shared" si="6"/>
        <v>45.319824000000011</v>
      </c>
      <c r="J181"/>
    </row>
    <row r="182" spans="1:10" x14ac:dyDescent="0.25">
      <c r="A182" s="85" t="s">
        <v>274</v>
      </c>
      <c r="B182" s="85" t="s">
        <v>275</v>
      </c>
      <c r="C182" s="86" t="s">
        <v>263</v>
      </c>
      <c r="D182" s="86">
        <v>18</v>
      </c>
      <c r="E182" s="100">
        <v>324</v>
      </c>
      <c r="F182" s="119">
        <v>185.39928000000003</v>
      </c>
      <c r="G182" s="109">
        <f t="shared" si="5"/>
        <v>9.2699640000000016</v>
      </c>
      <c r="H182" s="119">
        <f t="shared" si="6"/>
        <v>7.4159712000000013</v>
      </c>
      <c r="J182"/>
    </row>
    <row r="183" spans="1:10" x14ac:dyDescent="0.25">
      <c r="A183" s="85" t="s">
        <v>276</v>
      </c>
      <c r="B183" s="85" t="s">
        <v>277</v>
      </c>
      <c r="C183" s="86" t="s">
        <v>263</v>
      </c>
      <c r="D183" s="86">
        <v>151</v>
      </c>
      <c r="E183" s="100">
        <v>2718</v>
      </c>
      <c r="F183" s="119">
        <v>1555.2939600000002</v>
      </c>
      <c r="G183" s="109">
        <f t="shared" si="5"/>
        <v>77.76469800000001</v>
      </c>
      <c r="H183" s="119">
        <f t="shared" si="6"/>
        <v>62.211758400000008</v>
      </c>
      <c r="J183"/>
    </row>
    <row r="184" spans="1:10" x14ac:dyDescent="0.25">
      <c r="A184" s="85" t="s">
        <v>278</v>
      </c>
      <c r="B184" s="85" t="s">
        <v>127</v>
      </c>
      <c r="C184" s="86" t="s">
        <v>263</v>
      </c>
      <c r="D184" s="86">
        <v>90</v>
      </c>
      <c r="E184" s="100">
        <v>1620</v>
      </c>
      <c r="F184" s="119">
        <v>926.99640000000022</v>
      </c>
      <c r="G184" s="109">
        <f t="shared" si="5"/>
        <v>46.349820000000015</v>
      </c>
      <c r="H184" s="119">
        <f t="shared" si="6"/>
        <v>37.079856000000007</v>
      </c>
      <c r="J184"/>
    </row>
    <row r="185" spans="1:10" x14ac:dyDescent="0.25">
      <c r="A185" s="91" t="s">
        <v>279</v>
      </c>
      <c r="B185" s="91" t="s">
        <v>280</v>
      </c>
      <c r="C185" s="86" t="s">
        <v>263</v>
      </c>
      <c r="D185" s="92">
        <v>532</v>
      </c>
      <c r="E185" s="100">
        <v>9576</v>
      </c>
      <c r="F185" s="119">
        <v>5479.5787200000013</v>
      </c>
      <c r="G185" s="109">
        <f t="shared" si="5"/>
        <v>273.97893600000009</v>
      </c>
      <c r="H185" s="119">
        <f t="shared" si="6"/>
        <v>219.18314880000005</v>
      </c>
      <c r="J185"/>
    </row>
    <row r="186" spans="1:10" x14ac:dyDescent="0.25">
      <c r="A186" s="85" t="s">
        <v>281</v>
      </c>
      <c r="B186" s="85" t="s">
        <v>282</v>
      </c>
      <c r="C186" s="86" t="s">
        <v>263</v>
      </c>
      <c r="D186" s="86">
        <v>78</v>
      </c>
      <c r="E186" s="100">
        <v>1404</v>
      </c>
      <c r="F186" s="119">
        <v>803.39688000000012</v>
      </c>
      <c r="G186" s="109">
        <f t="shared" si="5"/>
        <v>40.169844000000012</v>
      </c>
      <c r="H186" s="119">
        <f t="shared" si="6"/>
        <v>32.135875200000008</v>
      </c>
      <c r="J186"/>
    </row>
    <row r="187" spans="1:10" x14ac:dyDescent="0.25">
      <c r="A187" s="85" t="s">
        <v>283</v>
      </c>
      <c r="B187" s="85" t="s">
        <v>284</v>
      </c>
      <c r="C187" s="86" t="s">
        <v>263</v>
      </c>
      <c r="D187" s="86">
        <v>159</v>
      </c>
      <c r="E187" s="100">
        <v>2862</v>
      </c>
      <c r="F187" s="119">
        <v>1637.6936400000002</v>
      </c>
      <c r="G187" s="109">
        <f t="shared" si="5"/>
        <v>81.884682000000012</v>
      </c>
      <c r="H187" s="119">
        <f t="shared" si="6"/>
        <v>65.507745600000007</v>
      </c>
      <c r="J187"/>
    </row>
    <row r="188" spans="1:10" x14ac:dyDescent="0.25">
      <c r="A188" s="91" t="s">
        <v>285</v>
      </c>
      <c r="B188" s="91" t="s">
        <v>286</v>
      </c>
      <c r="C188" s="86" t="s">
        <v>263</v>
      </c>
      <c r="D188" s="92">
        <v>1002</v>
      </c>
      <c r="E188" s="100">
        <v>18036</v>
      </c>
      <c r="F188" s="119">
        <v>10320.559920000002</v>
      </c>
      <c r="G188" s="109">
        <f t="shared" si="5"/>
        <v>516.02799600000014</v>
      </c>
      <c r="H188" s="119">
        <f t="shared" si="6"/>
        <v>412.82239680000009</v>
      </c>
      <c r="J188"/>
    </row>
    <row r="189" spans="1:10" x14ac:dyDescent="0.25">
      <c r="A189" s="85" t="s">
        <v>287</v>
      </c>
      <c r="B189" s="85" t="s">
        <v>288</v>
      </c>
      <c r="C189" s="86" t="s">
        <v>263</v>
      </c>
      <c r="D189" s="86">
        <v>311</v>
      </c>
      <c r="E189" s="100">
        <v>5598</v>
      </c>
      <c r="F189" s="119">
        <v>3203.2875600000007</v>
      </c>
      <c r="G189" s="109">
        <f t="shared" si="5"/>
        <v>160.16437800000006</v>
      </c>
      <c r="H189" s="119">
        <f t="shared" si="6"/>
        <v>128.13150240000002</v>
      </c>
      <c r="J189"/>
    </row>
    <row r="190" spans="1:10" x14ac:dyDescent="0.25">
      <c r="A190" s="85" t="s">
        <v>289</v>
      </c>
      <c r="B190" s="85" t="s">
        <v>135</v>
      </c>
      <c r="C190" s="86" t="s">
        <v>263</v>
      </c>
      <c r="D190" s="86">
        <v>258</v>
      </c>
      <c r="E190" s="100">
        <v>4644</v>
      </c>
      <c r="F190" s="119">
        <v>2657.3896800000002</v>
      </c>
      <c r="G190" s="109">
        <f t="shared" si="5"/>
        <v>132.86948400000003</v>
      </c>
      <c r="H190" s="119">
        <f t="shared" si="6"/>
        <v>106.29558720000001</v>
      </c>
      <c r="J190"/>
    </row>
    <row r="191" spans="1:10" x14ac:dyDescent="0.25">
      <c r="A191" s="91" t="s">
        <v>290</v>
      </c>
      <c r="B191" s="91" t="s">
        <v>291</v>
      </c>
      <c r="C191" s="86" t="s">
        <v>263</v>
      </c>
      <c r="D191" s="92">
        <v>238</v>
      </c>
      <c r="E191" s="100">
        <v>4284</v>
      </c>
      <c r="F191" s="119">
        <v>2451.3904800000005</v>
      </c>
      <c r="G191" s="109">
        <f t="shared" si="5"/>
        <v>122.56952400000003</v>
      </c>
      <c r="H191" s="119">
        <f t="shared" si="6"/>
        <v>98.055619200000024</v>
      </c>
      <c r="J191"/>
    </row>
    <row r="192" spans="1:10" x14ac:dyDescent="0.25">
      <c r="A192" s="85" t="s">
        <v>292</v>
      </c>
      <c r="B192" s="85" t="s">
        <v>293</v>
      </c>
      <c r="C192" s="86" t="s">
        <v>263</v>
      </c>
      <c r="D192" s="86">
        <v>60</v>
      </c>
      <c r="E192" s="100">
        <v>1080</v>
      </c>
      <c r="F192" s="119">
        <v>617.99760000000015</v>
      </c>
      <c r="G192" s="109">
        <f t="shared" si="5"/>
        <v>30.89988000000001</v>
      </c>
      <c r="H192" s="119">
        <f t="shared" si="6"/>
        <v>24.719904000000007</v>
      </c>
      <c r="J192"/>
    </row>
    <row r="193" spans="1:10" x14ac:dyDescent="0.25">
      <c r="A193" s="85" t="s">
        <v>294</v>
      </c>
      <c r="B193" s="85" t="s">
        <v>140</v>
      </c>
      <c r="C193" s="86" t="s">
        <v>263</v>
      </c>
      <c r="D193" s="86">
        <v>58</v>
      </c>
      <c r="E193" s="100">
        <v>1044</v>
      </c>
      <c r="F193" s="119">
        <v>597.39768000000015</v>
      </c>
      <c r="G193" s="109">
        <f t="shared" si="5"/>
        <v>29.86988400000001</v>
      </c>
      <c r="H193" s="119">
        <f t="shared" si="6"/>
        <v>23.895907200000007</v>
      </c>
      <c r="J193"/>
    </row>
    <row r="194" spans="1:10" x14ac:dyDescent="0.25">
      <c r="A194" s="91" t="s">
        <v>295</v>
      </c>
      <c r="B194" s="91" t="s">
        <v>296</v>
      </c>
      <c r="C194" s="86" t="s">
        <v>263</v>
      </c>
      <c r="D194" s="92">
        <v>2587</v>
      </c>
      <c r="E194" s="100">
        <v>46566</v>
      </c>
      <c r="F194" s="119">
        <v>26645.996520000001</v>
      </c>
      <c r="G194" s="109">
        <f t="shared" si="5"/>
        <v>1332.2998260000002</v>
      </c>
      <c r="H194" s="119">
        <f t="shared" si="6"/>
        <v>1065.8398608</v>
      </c>
      <c r="J194"/>
    </row>
    <row r="195" spans="1:10" x14ac:dyDescent="0.25">
      <c r="A195" s="85" t="s">
        <v>297</v>
      </c>
      <c r="B195" s="85" t="s">
        <v>298</v>
      </c>
      <c r="C195" s="86" t="s">
        <v>263</v>
      </c>
      <c r="D195" s="86">
        <v>546</v>
      </c>
      <c r="E195" s="100">
        <v>9828</v>
      </c>
      <c r="F195" s="119">
        <v>5623.7781600000008</v>
      </c>
      <c r="G195" s="109">
        <f t="shared" si="5"/>
        <v>281.18890800000003</v>
      </c>
      <c r="H195" s="119">
        <f t="shared" si="6"/>
        <v>224.95112640000002</v>
      </c>
      <c r="J195"/>
    </row>
    <row r="196" spans="1:10" x14ac:dyDescent="0.25">
      <c r="A196" s="85" t="s">
        <v>299</v>
      </c>
      <c r="B196" s="85" t="s">
        <v>145</v>
      </c>
      <c r="C196" s="86" t="s">
        <v>263</v>
      </c>
      <c r="D196" s="86">
        <v>734</v>
      </c>
      <c r="E196" s="100">
        <v>13212</v>
      </c>
      <c r="F196" s="119">
        <v>7560.1706400000003</v>
      </c>
      <c r="G196" s="109">
        <f t="shared" si="5"/>
        <v>378.00853200000006</v>
      </c>
      <c r="H196" s="119">
        <f t="shared" si="6"/>
        <v>302.40682559999999</v>
      </c>
      <c r="J196"/>
    </row>
    <row r="197" spans="1:10" x14ac:dyDescent="0.25">
      <c r="A197" s="91" t="s">
        <v>300</v>
      </c>
      <c r="B197" s="91" t="s">
        <v>301</v>
      </c>
      <c r="C197" s="86" t="s">
        <v>263</v>
      </c>
      <c r="D197" s="92">
        <v>129</v>
      </c>
      <c r="E197" s="100">
        <v>2322</v>
      </c>
      <c r="F197" s="119">
        <v>1328.6948400000001</v>
      </c>
      <c r="G197" s="109">
        <f t="shared" si="5"/>
        <v>66.434742000000014</v>
      </c>
      <c r="H197" s="119">
        <f t="shared" si="6"/>
        <v>53.147793600000007</v>
      </c>
      <c r="J197"/>
    </row>
    <row r="198" spans="1:10" x14ac:dyDescent="0.25">
      <c r="A198" s="85" t="s">
        <v>302</v>
      </c>
      <c r="B198" s="85" t="s">
        <v>303</v>
      </c>
      <c r="C198" s="86" t="s">
        <v>263</v>
      </c>
      <c r="D198" s="86">
        <v>21</v>
      </c>
      <c r="E198" s="100">
        <v>378</v>
      </c>
      <c r="F198" s="119">
        <v>216.29916000000003</v>
      </c>
      <c r="G198" s="109">
        <f t="shared" si="5"/>
        <v>10.814958000000003</v>
      </c>
      <c r="H198" s="119">
        <f t="shared" si="6"/>
        <v>8.6519664000000009</v>
      </c>
      <c r="J198"/>
    </row>
    <row r="199" spans="1:10" x14ac:dyDescent="0.25">
      <c r="A199" s="91" t="s">
        <v>304</v>
      </c>
      <c r="B199" s="91" t="s">
        <v>305</v>
      </c>
      <c r="C199" s="86" t="s">
        <v>263</v>
      </c>
      <c r="D199" s="92">
        <v>1208</v>
      </c>
      <c r="E199" s="100">
        <v>21744</v>
      </c>
      <c r="F199" s="119">
        <v>12442.351680000002</v>
      </c>
      <c r="G199" s="109">
        <f t="shared" si="5"/>
        <v>622.11758400000008</v>
      </c>
      <c r="H199" s="119">
        <f t="shared" si="6"/>
        <v>497.69406720000006</v>
      </c>
      <c r="J199"/>
    </row>
    <row r="200" spans="1:10" x14ac:dyDescent="0.25">
      <c r="A200" s="85" t="s">
        <v>306</v>
      </c>
      <c r="B200" s="85" t="s">
        <v>307</v>
      </c>
      <c r="C200" s="86" t="s">
        <v>263</v>
      </c>
      <c r="D200" s="86">
        <v>212</v>
      </c>
      <c r="E200" s="100">
        <v>3816</v>
      </c>
      <c r="F200" s="119">
        <v>2183.5915200000004</v>
      </c>
      <c r="G200" s="109">
        <f t="shared" si="5"/>
        <v>109.17957600000003</v>
      </c>
      <c r="H200" s="119">
        <f t="shared" si="6"/>
        <v>87.343660800000023</v>
      </c>
      <c r="J200"/>
    </row>
    <row r="201" spans="1:10" x14ac:dyDescent="0.25">
      <c r="A201" s="85" t="s">
        <v>308</v>
      </c>
      <c r="B201" s="85" t="s">
        <v>153</v>
      </c>
      <c r="C201" s="86" t="s">
        <v>263</v>
      </c>
      <c r="D201" s="86">
        <v>313</v>
      </c>
      <c r="E201" s="100">
        <v>5634</v>
      </c>
      <c r="F201" s="119">
        <v>3223.8874800000003</v>
      </c>
      <c r="G201" s="109">
        <f t="shared" si="5"/>
        <v>161.19437400000004</v>
      </c>
      <c r="H201" s="119">
        <f t="shared" si="6"/>
        <v>128.95549920000002</v>
      </c>
      <c r="J201"/>
    </row>
    <row r="202" spans="1:10" x14ac:dyDescent="0.25">
      <c r="A202" s="91" t="s">
        <v>309</v>
      </c>
      <c r="B202" s="91" t="s">
        <v>310</v>
      </c>
      <c r="C202" s="86" t="s">
        <v>263</v>
      </c>
      <c r="D202" s="92">
        <v>1548</v>
      </c>
      <c r="E202" s="100">
        <v>27864</v>
      </c>
      <c r="F202" s="119">
        <v>15944.338080000001</v>
      </c>
      <c r="G202" s="109">
        <f t="shared" si="5"/>
        <v>797.21690400000011</v>
      </c>
      <c r="H202" s="119">
        <f t="shared" si="6"/>
        <v>637.77352320000011</v>
      </c>
      <c r="J202"/>
    </row>
    <row r="203" spans="1:10" x14ac:dyDescent="0.25">
      <c r="A203" s="85" t="s">
        <v>311</v>
      </c>
      <c r="B203" s="85" t="s">
        <v>312</v>
      </c>
      <c r="C203" s="86" t="s">
        <v>263</v>
      </c>
      <c r="D203" s="86">
        <v>398</v>
      </c>
      <c r="E203" s="100">
        <v>7164</v>
      </c>
      <c r="F203" s="119">
        <v>4099.3840800000007</v>
      </c>
      <c r="G203" s="109">
        <f t="shared" si="5"/>
        <v>204.96920400000005</v>
      </c>
      <c r="H203" s="119">
        <f t="shared" si="6"/>
        <v>163.97536320000003</v>
      </c>
      <c r="J203"/>
    </row>
    <row r="204" spans="1:10" x14ac:dyDescent="0.25">
      <c r="A204" s="85" t="s">
        <v>313</v>
      </c>
      <c r="B204" s="85" t="s">
        <v>158</v>
      </c>
      <c r="C204" s="86" t="s">
        <v>263</v>
      </c>
      <c r="D204" s="86">
        <v>260</v>
      </c>
      <c r="E204" s="100">
        <v>4680</v>
      </c>
      <c r="F204" s="119">
        <v>2677.9896000000003</v>
      </c>
      <c r="G204" s="109">
        <f t="shared" si="5"/>
        <v>133.89948000000001</v>
      </c>
      <c r="H204" s="119">
        <f t="shared" si="6"/>
        <v>107.11958400000002</v>
      </c>
      <c r="J204"/>
    </row>
    <row r="205" spans="1:10" x14ac:dyDescent="0.25">
      <c r="A205" s="91" t="s">
        <v>314</v>
      </c>
      <c r="B205" s="91" t="s">
        <v>315</v>
      </c>
      <c r="C205" s="86" t="s">
        <v>263</v>
      </c>
      <c r="D205" s="92">
        <v>595</v>
      </c>
      <c r="E205" s="100">
        <v>4760</v>
      </c>
      <c r="F205" s="119">
        <v>2723.7672000000007</v>
      </c>
      <c r="G205" s="109">
        <f t="shared" si="5"/>
        <v>136.18836000000005</v>
      </c>
      <c r="H205" s="119">
        <f t="shared" si="6"/>
        <v>108.95068800000003</v>
      </c>
      <c r="J205"/>
    </row>
    <row r="206" spans="1:10" x14ac:dyDescent="0.25">
      <c r="A206" s="85" t="s">
        <v>316</v>
      </c>
      <c r="B206" s="85" t="s">
        <v>317</v>
      </c>
      <c r="C206" s="86" t="s">
        <v>263</v>
      </c>
      <c r="D206" s="86">
        <v>328</v>
      </c>
      <c r="E206" s="100">
        <v>2624</v>
      </c>
      <c r="F206" s="119">
        <v>1501.5052800000003</v>
      </c>
      <c r="G206" s="109">
        <f t="shared" si="5"/>
        <v>75.075264000000018</v>
      </c>
      <c r="H206" s="119">
        <f t="shared" si="6"/>
        <v>60.060211200000012</v>
      </c>
      <c r="J206"/>
    </row>
    <row r="207" spans="1:10" x14ac:dyDescent="0.25">
      <c r="A207" s="85" t="s">
        <v>318</v>
      </c>
      <c r="B207" s="85" t="s">
        <v>162</v>
      </c>
      <c r="C207" s="86" t="s">
        <v>263</v>
      </c>
      <c r="D207" s="86">
        <v>242</v>
      </c>
      <c r="E207" s="100">
        <v>1936</v>
      </c>
      <c r="F207" s="119">
        <v>1107.8179200000002</v>
      </c>
      <c r="G207" s="109">
        <f t="shared" si="5"/>
        <v>55.390896000000012</v>
      </c>
      <c r="H207" s="119">
        <f t="shared" si="6"/>
        <v>44.312716800000011</v>
      </c>
      <c r="J207"/>
    </row>
    <row r="208" spans="1:10" x14ac:dyDescent="0.25">
      <c r="A208" s="91" t="s">
        <v>319</v>
      </c>
      <c r="B208" s="91" t="s">
        <v>320</v>
      </c>
      <c r="C208" s="86" t="s">
        <v>263</v>
      </c>
      <c r="D208" s="92">
        <v>1824</v>
      </c>
      <c r="E208" s="100">
        <v>32832</v>
      </c>
      <c r="F208" s="119">
        <v>18787.127040000003</v>
      </c>
      <c r="G208" s="109">
        <f t="shared" si="5"/>
        <v>939.35635200000024</v>
      </c>
      <c r="H208" s="119">
        <f t="shared" si="6"/>
        <v>751.48508160000017</v>
      </c>
      <c r="J208"/>
    </row>
    <row r="209" spans="1:10" x14ac:dyDescent="0.25">
      <c r="A209" s="85" t="s">
        <v>321</v>
      </c>
      <c r="B209" s="85" t="s">
        <v>322</v>
      </c>
      <c r="C209" s="86" t="s">
        <v>263</v>
      </c>
      <c r="D209" s="86">
        <v>691</v>
      </c>
      <c r="E209" s="100">
        <v>12438</v>
      </c>
      <c r="F209" s="119">
        <v>7117.2723600000008</v>
      </c>
      <c r="G209" s="109">
        <f t="shared" ref="G209:G236" si="7">F209*0.05</f>
        <v>355.86361800000009</v>
      </c>
      <c r="H209" s="119">
        <f t="shared" si="6"/>
        <v>284.69089440000005</v>
      </c>
      <c r="J209"/>
    </row>
    <row r="210" spans="1:10" x14ac:dyDescent="0.25">
      <c r="A210" s="85" t="s">
        <v>323</v>
      </c>
      <c r="B210" s="85" t="s">
        <v>167</v>
      </c>
      <c r="C210" s="86" t="s">
        <v>263</v>
      </c>
      <c r="D210" s="86">
        <v>239</v>
      </c>
      <c r="E210" s="100">
        <v>4302</v>
      </c>
      <c r="F210" s="119">
        <v>2461.6904400000003</v>
      </c>
      <c r="G210" s="109">
        <f t="shared" si="7"/>
        <v>123.08452200000002</v>
      </c>
      <c r="H210" s="119">
        <f t="shared" si="6"/>
        <v>98.467617600000011</v>
      </c>
      <c r="J210"/>
    </row>
    <row r="211" spans="1:10" x14ac:dyDescent="0.25">
      <c r="A211" s="85" t="s">
        <v>324</v>
      </c>
      <c r="B211" s="85" t="s">
        <v>325</v>
      </c>
      <c r="C211" s="86" t="s">
        <v>263</v>
      </c>
      <c r="D211" s="86">
        <v>87</v>
      </c>
      <c r="E211" s="100">
        <v>1044</v>
      </c>
      <c r="F211" s="119">
        <v>597.39768000000015</v>
      </c>
      <c r="G211" s="109">
        <f t="shared" si="7"/>
        <v>29.86988400000001</v>
      </c>
      <c r="H211" s="119">
        <f t="shared" si="6"/>
        <v>23.895907200000007</v>
      </c>
      <c r="J211"/>
    </row>
    <row r="212" spans="1:10" x14ac:dyDescent="0.25">
      <c r="A212" s="85" t="s">
        <v>326</v>
      </c>
      <c r="B212" s="85" t="s">
        <v>170</v>
      </c>
      <c r="C212" s="86" t="s">
        <v>263</v>
      </c>
      <c r="D212" s="86">
        <v>55</v>
      </c>
      <c r="E212" s="100">
        <v>660</v>
      </c>
      <c r="F212" s="119">
        <v>377.66520000000003</v>
      </c>
      <c r="G212" s="109">
        <f t="shared" si="7"/>
        <v>18.883260000000003</v>
      </c>
      <c r="H212" s="119">
        <f t="shared" si="6"/>
        <v>15.106608000000001</v>
      </c>
      <c r="J212"/>
    </row>
    <row r="213" spans="1:10" x14ac:dyDescent="0.25">
      <c r="A213" s="85" t="s">
        <v>327</v>
      </c>
      <c r="B213" s="85" t="s">
        <v>172</v>
      </c>
      <c r="C213" s="86" t="s">
        <v>263</v>
      </c>
      <c r="D213" s="86">
        <v>48</v>
      </c>
      <c r="E213" s="100">
        <v>576</v>
      </c>
      <c r="F213" s="119">
        <v>329.59872000000001</v>
      </c>
      <c r="G213" s="109">
        <f t="shared" si="7"/>
        <v>16.479936000000002</v>
      </c>
      <c r="H213" s="119">
        <f t="shared" ref="H213:H236" si="8">F213*0.04</f>
        <v>13.183948800000001</v>
      </c>
      <c r="J213"/>
    </row>
    <row r="214" spans="1:10" x14ac:dyDescent="0.25">
      <c r="A214" s="85" t="s">
        <v>328</v>
      </c>
      <c r="B214" s="85" t="s">
        <v>329</v>
      </c>
      <c r="C214" s="86" t="s">
        <v>263</v>
      </c>
      <c r="D214" s="86">
        <v>103</v>
      </c>
      <c r="E214" s="100">
        <v>1236</v>
      </c>
      <c r="F214" s="119">
        <v>707.2639200000001</v>
      </c>
      <c r="G214" s="109">
        <f t="shared" si="7"/>
        <v>35.363196000000009</v>
      </c>
      <c r="H214" s="119">
        <f t="shared" si="8"/>
        <v>28.290556800000005</v>
      </c>
      <c r="J214"/>
    </row>
    <row r="215" spans="1:10" x14ac:dyDescent="0.25">
      <c r="A215" s="85" t="s">
        <v>330</v>
      </c>
      <c r="B215" s="85" t="s">
        <v>175</v>
      </c>
      <c r="C215" s="86" t="s">
        <v>263</v>
      </c>
      <c r="D215" s="86">
        <v>31</v>
      </c>
      <c r="E215" s="100">
        <v>372</v>
      </c>
      <c r="F215" s="119">
        <v>212.86584000000002</v>
      </c>
      <c r="G215" s="109">
        <f t="shared" si="7"/>
        <v>10.643292000000002</v>
      </c>
      <c r="H215" s="119">
        <f t="shared" si="8"/>
        <v>8.5146336000000016</v>
      </c>
      <c r="J215"/>
    </row>
    <row r="216" spans="1:10" x14ac:dyDescent="0.25">
      <c r="A216" s="85" t="s">
        <v>331</v>
      </c>
      <c r="B216" s="85" t="s">
        <v>177</v>
      </c>
      <c r="C216" s="86" t="s">
        <v>263</v>
      </c>
      <c r="D216" s="86">
        <v>24</v>
      </c>
      <c r="E216" s="100">
        <v>288</v>
      </c>
      <c r="F216" s="119">
        <v>164.79936000000001</v>
      </c>
      <c r="G216" s="109">
        <f t="shared" si="7"/>
        <v>8.2399680000000011</v>
      </c>
      <c r="H216" s="119">
        <f t="shared" si="8"/>
        <v>6.5919744000000007</v>
      </c>
      <c r="J216"/>
    </row>
    <row r="217" spans="1:10" x14ac:dyDescent="0.25">
      <c r="A217" s="85" t="s">
        <v>332</v>
      </c>
      <c r="B217" s="85" t="s">
        <v>333</v>
      </c>
      <c r="C217" s="86" t="s">
        <v>263</v>
      </c>
      <c r="D217" s="86">
        <v>370</v>
      </c>
      <c r="E217" s="100">
        <v>4440</v>
      </c>
      <c r="F217" s="119">
        <v>2540.6568000000002</v>
      </c>
      <c r="G217" s="109">
        <f t="shared" si="7"/>
        <v>127.03284000000002</v>
      </c>
      <c r="H217" s="119">
        <f t="shared" si="8"/>
        <v>101.62627200000001</v>
      </c>
      <c r="J217"/>
    </row>
    <row r="218" spans="1:10" x14ac:dyDescent="0.25">
      <c r="A218" s="85" t="s">
        <v>334</v>
      </c>
      <c r="B218" s="85" t="s">
        <v>180</v>
      </c>
      <c r="C218" s="86" t="s">
        <v>263</v>
      </c>
      <c r="D218" s="86">
        <v>148</v>
      </c>
      <c r="E218" s="100">
        <v>1776</v>
      </c>
      <c r="F218" s="119">
        <v>1016.2627200000001</v>
      </c>
      <c r="G218" s="109">
        <f t="shared" si="7"/>
        <v>50.813136000000007</v>
      </c>
      <c r="H218" s="119">
        <f t="shared" si="8"/>
        <v>40.650508800000004</v>
      </c>
      <c r="J218"/>
    </row>
    <row r="219" spans="1:10" x14ac:dyDescent="0.25">
      <c r="A219" s="85" t="s">
        <v>335</v>
      </c>
      <c r="B219" s="85" t="s">
        <v>182</v>
      </c>
      <c r="C219" s="86" t="s">
        <v>263</v>
      </c>
      <c r="D219" s="86">
        <v>153</v>
      </c>
      <c r="E219" s="100">
        <v>1836</v>
      </c>
      <c r="F219" s="119">
        <v>1050.5959200000002</v>
      </c>
      <c r="G219" s="109">
        <f t="shared" si="7"/>
        <v>52.529796000000012</v>
      </c>
      <c r="H219" s="119">
        <f t="shared" si="8"/>
        <v>42.023836800000012</v>
      </c>
      <c r="J219"/>
    </row>
    <row r="220" spans="1:10" x14ac:dyDescent="0.25">
      <c r="A220" s="85" t="s">
        <v>336</v>
      </c>
      <c r="B220" s="85" t="s">
        <v>337</v>
      </c>
      <c r="C220" s="86" t="s">
        <v>263</v>
      </c>
      <c r="D220" s="86">
        <v>174</v>
      </c>
      <c r="E220" s="100">
        <v>2088</v>
      </c>
      <c r="F220" s="119">
        <v>1194.7953600000003</v>
      </c>
      <c r="G220" s="109">
        <f t="shared" si="7"/>
        <v>59.739768000000019</v>
      </c>
      <c r="H220" s="119">
        <f t="shared" si="8"/>
        <v>47.791814400000014</v>
      </c>
      <c r="J220"/>
    </row>
    <row r="221" spans="1:10" x14ac:dyDescent="0.25">
      <c r="A221" s="85" t="s">
        <v>338</v>
      </c>
      <c r="B221" s="85" t="s">
        <v>185</v>
      </c>
      <c r="C221" s="86" t="s">
        <v>263</v>
      </c>
      <c r="D221" s="86">
        <v>27</v>
      </c>
      <c r="E221" s="100">
        <v>324</v>
      </c>
      <c r="F221" s="119">
        <v>185.39928000000003</v>
      </c>
      <c r="G221" s="109">
        <f t="shared" si="7"/>
        <v>9.2699640000000016</v>
      </c>
      <c r="H221" s="119">
        <f t="shared" si="8"/>
        <v>7.4159712000000013</v>
      </c>
      <c r="J221"/>
    </row>
    <row r="222" spans="1:10" x14ac:dyDescent="0.25">
      <c r="A222" s="85" t="s">
        <v>339</v>
      </c>
      <c r="B222" s="85" t="s">
        <v>187</v>
      </c>
      <c r="C222" s="86" t="s">
        <v>263</v>
      </c>
      <c r="D222" s="86">
        <v>50</v>
      </c>
      <c r="E222" s="100">
        <v>600</v>
      </c>
      <c r="F222" s="119">
        <v>343.33200000000005</v>
      </c>
      <c r="G222" s="109">
        <f t="shared" si="7"/>
        <v>17.166600000000003</v>
      </c>
      <c r="H222" s="119">
        <f t="shared" si="8"/>
        <v>13.733280000000002</v>
      </c>
      <c r="J222"/>
    </row>
    <row r="223" spans="1:10" x14ac:dyDescent="0.25">
      <c r="A223" s="87" t="s">
        <v>340</v>
      </c>
      <c r="B223" s="87" t="s">
        <v>341</v>
      </c>
      <c r="C223" s="88" t="s">
        <v>263</v>
      </c>
      <c r="D223" s="88">
        <v>436</v>
      </c>
      <c r="E223" s="101">
        <v>7848</v>
      </c>
      <c r="F223" s="118">
        <v>4490.7825600000006</v>
      </c>
      <c r="G223" s="110">
        <f t="shared" si="7"/>
        <v>224.53912800000003</v>
      </c>
      <c r="H223" s="118">
        <f t="shared" si="8"/>
        <v>179.63130240000004</v>
      </c>
      <c r="J223"/>
    </row>
    <row r="224" spans="1:10" x14ac:dyDescent="0.25">
      <c r="A224" s="87" t="s">
        <v>342</v>
      </c>
      <c r="B224" s="87" t="s">
        <v>190</v>
      </c>
      <c r="C224" s="88" t="s">
        <v>263</v>
      </c>
      <c r="D224" s="88">
        <v>30</v>
      </c>
      <c r="E224" s="101">
        <v>540</v>
      </c>
      <c r="F224" s="118">
        <v>308.99880000000007</v>
      </c>
      <c r="G224" s="110">
        <f t="shared" si="7"/>
        <v>15.449940000000005</v>
      </c>
      <c r="H224" s="118">
        <f t="shared" si="8"/>
        <v>12.359952000000003</v>
      </c>
      <c r="J224"/>
    </row>
    <row r="225" spans="1:10" x14ac:dyDescent="0.25">
      <c r="A225" s="87" t="s">
        <v>343</v>
      </c>
      <c r="B225" s="87" t="s">
        <v>344</v>
      </c>
      <c r="C225" s="88" t="s">
        <v>263</v>
      </c>
      <c r="D225" s="88">
        <v>457</v>
      </c>
      <c r="E225" s="101">
        <v>8226</v>
      </c>
      <c r="F225" s="118">
        <v>4707.081720000001</v>
      </c>
      <c r="G225" s="110">
        <f t="shared" si="7"/>
        <v>235.35408600000005</v>
      </c>
      <c r="H225" s="118">
        <f t="shared" si="8"/>
        <v>188.28326880000006</v>
      </c>
      <c r="J225"/>
    </row>
    <row r="226" spans="1:10" x14ac:dyDescent="0.25">
      <c r="A226" s="87" t="s">
        <v>345</v>
      </c>
      <c r="B226" s="87" t="s">
        <v>193</v>
      </c>
      <c r="C226" s="88" t="s">
        <v>263</v>
      </c>
      <c r="D226" s="88">
        <v>129</v>
      </c>
      <c r="E226" s="101">
        <v>2322</v>
      </c>
      <c r="F226" s="118">
        <v>1328.6948400000001</v>
      </c>
      <c r="G226" s="110">
        <f t="shared" si="7"/>
        <v>66.434742000000014</v>
      </c>
      <c r="H226" s="118">
        <f t="shared" si="8"/>
        <v>53.147793600000007</v>
      </c>
      <c r="J226"/>
    </row>
    <row r="227" spans="1:10" x14ac:dyDescent="0.25">
      <c r="A227" s="96" t="s">
        <v>346</v>
      </c>
      <c r="B227" s="96" t="s">
        <v>347</v>
      </c>
      <c r="C227" s="88" t="s">
        <v>263</v>
      </c>
      <c r="D227" s="97">
        <v>1144</v>
      </c>
      <c r="E227" s="101">
        <v>20592</v>
      </c>
      <c r="F227" s="118">
        <v>11783.154240000002</v>
      </c>
      <c r="G227" s="110">
        <f t="shared" si="7"/>
        <v>589.15771200000006</v>
      </c>
      <c r="H227" s="118">
        <f t="shared" si="8"/>
        <v>471.32616960000007</v>
      </c>
      <c r="J227"/>
    </row>
    <row r="228" spans="1:10" x14ac:dyDescent="0.25">
      <c r="A228" s="87" t="s">
        <v>348</v>
      </c>
      <c r="B228" s="87" t="s">
        <v>196</v>
      </c>
      <c r="C228" s="88" t="s">
        <v>263</v>
      </c>
      <c r="D228" s="88">
        <v>167</v>
      </c>
      <c r="E228" s="101">
        <v>3006</v>
      </c>
      <c r="F228" s="118">
        <v>1720.0933200000004</v>
      </c>
      <c r="G228" s="110">
        <f t="shared" si="7"/>
        <v>86.004666000000029</v>
      </c>
      <c r="H228" s="118">
        <f t="shared" si="8"/>
        <v>68.80373280000002</v>
      </c>
      <c r="J228"/>
    </row>
    <row r="229" spans="1:10" x14ac:dyDescent="0.25">
      <c r="A229" s="87" t="s">
        <v>349</v>
      </c>
      <c r="B229" s="87" t="s">
        <v>350</v>
      </c>
      <c r="C229" s="88" t="s">
        <v>263</v>
      </c>
      <c r="D229" s="88">
        <v>518</v>
      </c>
      <c r="E229" s="101">
        <v>9324</v>
      </c>
      <c r="F229" s="118">
        <v>5335.379280000001</v>
      </c>
      <c r="G229" s="110">
        <f t="shared" si="7"/>
        <v>266.76896400000004</v>
      </c>
      <c r="H229" s="118">
        <f t="shared" si="8"/>
        <v>213.41517120000003</v>
      </c>
      <c r="J229"/>
    </row>
    <row r="230" spans="1:10" x14ac:dyDescent="0.25">
      <c r="A230" s="87" t="s">
        <v>351</v>
      </c>
      <c r="B230" s="87" t="s">
        <v>199</v>
      </c>
      <c r="C230" s="88" t="s">
        <v>263</v>
      </c>
      <c r="D230" s="88">
        <v>69</v>
      </c>
      <c r="E230" s="101">
        <v>1242</v>
      </c>
      <c r="F230" s="118">
        <v>710.69724000000008</v>
      </c>
      <c r="G230" s="110">
        <f t="shared" si="7"/>
        <v>35.534862000000004</v>
      </c>
      <c r="H230" s="118">
        <f t="shared" si="8"/>
        <v>28.427889600000004</v>
      </c>
      <c r="J230"/>
    </row>
    <row r="231" spans="1:10" x14ac:dyDescent="0.25">
      <c r="A231" s="87" t="s">
        <v>352</v>
      </c>
      <c r="B231" s="87" t="s">
        <v>353</v>
      </c>
      <c r="C231" s="88" t="s">
        <v>263</v>
      </c>
      <c r="D231" s="88">
        <v>320</v>
      </c>
      <c r="E231" s="101">
        <v>5760</v>
      </c>
      <c r="F231" s="118">
        <v>3295.9872000000005</v>
      </c>
      <c r="G231" s="110">
        <f t="shared" si="7"/>
        <v>164.79936000000004</v>
      </c>
      <c r="H231" s="118">
        <f t="shared" si="8"/>
        <v>131.83948800000002</v>
      </c>
      <c r="J231"/>
    </row>
    <row r="232" spans="1:10" x14ac:dyDescent="0.25">
      <c r="A232" s="87" t="s">
        <v>354</v>
      </c>
      <c r="B232" s="87" t="s">
        <v>202</v>
      </c>
      <c r="C232" s="88" t="s">
        <v>263</v>
      </c>
      <c r="D232" s="88">
        <v>50</v>
      </c>
      <c r="E232" s="101">
        <v>900</v>
      </c>
      <c r="F232" s="118">
        <v>514.99800000000005</v>
      </c>
      <c r="G232" s="110">
        <f t="shared" si="7"/>
        <v>25.749900000000004</v>
      </c>
      <c r="H232" s="118">
        <f t="shared" si="8"/>
        <v>20.599920000000001</v>
      </c>
      <c r="J232"/>
    </row>
    <row r="233" spans="1:10" x14ac:dyDescent="0.25">
      <c r="A233" s="87" t="s">
        <v>355</v>
      </c>
      <c r="B233" s="87" t="s">
        <v>356</v>
      </c>
      <c r="C233" s="88" t="s">
        <v>263</v>
      </c>
      <c r="D233" s="88">
        <v>506</v>
      </c>
      <c r="E233" s="101">
        <v>9108</v>
      </c>
      <c r="F233" s="118">
        <v>5211.7797600000004</v>
      </c>
      <c r="G233" s="110">
        <f t="shared" si="7"/>
        <v>260.58898800000003</v>
      </c>
      <c r="H233" s="118">
        <f t="shared" si="8"/>
        <v>208.47119040000001</v>
      </c>
      <c r="J233"/>
    </row>
    <row r="234" spans="1:10" x14ac:dyDescent="0.25">
      <c r="A234" s="87" t="s">
        <v>357</v>
      </c>
      <c r="B234" s="87" t="s">
        <v>205</v>
      </c>
      <c r="C234" s="88" t="s">
        <v>263</v>
      </c>
      <c r="D234" s="88">
        <v>39</v>
      </c>
      <c r="E234" s="101">
        <v>702</v>
      </c>
      <c r="F234" s="118">
        <v>401.69844000000006</v>
      </c>
      <c r="G234" s="110">
        <f t="shared" si="7"/>
        <v>20.084922000000006</v>
      </c>
      <c r="H234" s="118">
        <f t="shared" si="8"/>
        <v>16.067937600000004</v>
      </c>
      <c r="J234"/>
    </row>
    <row r="235" spans="1:10" x14ac:dyDescent="0.25">
      <c r="A235" s="87" t="s">
        <v>358</v>
      </c>
      <c r="B235" s="87" t="s">
        <v>359</v>
      </c>
      <c r="C235" s="88" t="s">
        <v>263</v>
      </c>
      <c r="D235" s="88">
        <v>171</v>
      </c>
      <c r="E235" s="101">
        <v>3078</v>
      </c>
      <c r="F235" s="118">
        <v>1761.2931600000002</v>
      </c>
      <c r="G235" s="110">
        <f t="shared" si="7"/>
        <v>88.064658000000009</v>
      </c>
      <c r="H235" s="118">
        <f t="shared" si="8"/>
        <v>70.451726400000013</v>
      </c>
      <c r="J235"/>
    </row>
    <row r="236" spans="1:10" x14ac:dyDescent="0.25">
      <c r="A236" s="87" t="s">
        <v>360</v>
      </c>
      <c r="B236" s="87" t="s">
        <v>208</v>
      </c>
      <c r="C236" s="88" t="s">
        <v>263</v>
      </c>
      <c r="D236" s="88">
        <v>71</v>
      </c>
      <c r="E236" s="101">
        <v>1278</v>
      </c>
      <c r="F236" s="118">
        <v>731.29716000000008</v>
      </c>
      <c r="G236" s="110">
        <f t="shared" si="7"/>
        <v>36.564858000000008</v>
      </c>
      <c r="H236" s="118">
        <f t="shared" si="8"/>
        <v>29.251886400000004</v>
      </c>
      <c r="J236"/>
    </row>
  </sheetData>
  <autoFilter ref="A15:H15"/>
  <mergeCells count="8">
    <mergeCell ref="A5:H5"/>
    <mergeCell ref="A13:H13"/>
    <mergeCell ref="F12:H12"/>
    <mergeCell ref="A14:H14"/>
    <mergeCell ref="D1:H2"/>
    <mergeCell ref="A6:B6"/>
    <mergeCell ref="A7:B7"/>
    <mergeCell ref="A8:B8"/>
  </mergeCells>
  <conditionalFormatting sqref="D76">
    <cfRule type="duplicateValues" dxfId="26" priority="9"/>
  </conditionalFormatting>
  <conditionalFormatting sqref="D77">
    <cfRule type="duplicateValues" dxfId="25" priority="8"/>
  </conditionalFormatting>
  <conditionalFormatting sqref="D78">
    <cfRule type="duplicateValues" dxfId="24" priority="7"/>
  </conditionalFormatting>
  <conditionalFormatting sqref="D81">
    <cfRule type="duplicateValues" dxfId="23" priority="6"/>
  </conditionalFormatting>
  <conditionalFormatting sqref="D115">
    <cfRule type="duplicateValues" dxfId="22" priority="5"/>
  </conditionalFormatting>
  <conditionalFormatting sqref="D82">
    <cfRule type="duplicateValues" dxfId="21" priority="4"/>
  </conditionalFormatting>
  <conditionalFormatting sqref="D79">
    <cfRule type="duplicateValues" dxfId="20" priority="3"/>
  </conditionalFormatting>
  <conditionalFormatting sqref="D80">
    <cfRule type="duplicateValues" dxfId="19" priority="2"/>
  </conditionalFormatting>
  <conditionalFormatting sqref="D116:D117 D83:D84">
    <cfRule type="duplicateValues" dxfId="18" priority="1"/>
  </conditionalFormatting>
  <pageMargins left="0.75" right="0.75" top="1" bottom="1" header="0.5" footer="0.5"/>
  <pageSetup scale="76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8F19"/>
  </sheetPr>
  <dimension ref="A1:K11"/>
  <sheetViews>
    <sheetView workbookViewId="0">
      <selection activeCell="C18" sqref="C18"/>
    </sheetView>
  </sheetViews>
  <sheetFormatPr defaultRowHeight="15.75" x14ac:dyDescent="0.25"/>
  <cols>
    <col min="1" max="1" width="48.625" customWidth="1"/>
    <col min="2" max="2" width="19.875" customWidth="1"/>
    <col min="3" max="3" width="20.25" customWidth="1"/>
    <col min="4" max="4" width="12.75" customWidth="1"/>
    <col min="5" max="5" width="12.5" customWidth="1"/>
    <col min="6" max="6" width="11.25" customWidth="1"/>
    <col min="7" max="7" width="10.5" customWidth="1"/>
    <col min="8" max="8" width="11" bestFit="1" customWidth="1"/>
    <col min="9" max="9" width="11.75" customWidth="1"/>
    <col min="10" max="10" width="10.125" bestFit="1" customWidth="1"/>
  </cols>
  <sheetData>
    <row r="1" spans="1:11" s="1" customFormat="1" ht="47.25" customHeight="1" thickBot="1" x14ac:dyDescent="0.35">
      <c r="A1" s="158" t="s">
        <v>394</v>
      </c>
      <c r="B1" s="159"/>
      <c r="C1"/>
      <c r="D1"/>
      <c r="E1"/>
      <c r="F1"/>
      <c r="G1"/>
      <c r="H1"/>
      <c r="I1"/>
      <c r="J1"/>
    </row>
    <row r="2" spans="1:11" s="1" customFormat="1" x14ac:dyDescent="0.25">
      <c r="A2"/>
      <c r="B2"/>
      <c r="F2" s="13"/>
    </row>
    <row r="3" spans="1:11" s="1" customFormat="1" thickBot="1" x14ac:dyDescent="0.3">
      <c r="A3" s="2"/>
      <c r="F3" s="13"/>
    </row>
    <row r="4" spans="1:11" s="1" customFormat="1" x14ac:dyDescent="0.25">
      <c r="A4" s="166" t="s">
        <v>26</v>
      </c>
      <c r="B4" s="167"/>
      <c r="C4" s="167"/>
      <c r="D4" s="167"/>
      <c r="E4" s="168"/>
      <c r="F4"/>
      <c r="G4"/>
    </row>
    <row r="5" spans="1:11" s="1" customFormat="1" x14ac:dyDescent="0.25">
      <c r="A5" s="169" t="s">
        <v>27</v>
      </c>
      <c r="B5" s="170"/>
      <c r="C5" s="170"/>
      <c r="D5" s="170"/>
      <c r="E5" s="171"/>
      <c r="F5"/>
      <c r="G5"/>
    </row>
    <row r="6" spans="1:11" s="1" customFormat="1" x14ac:dyDescent="0.25">
      <c r="A6" s="172" t="s">
        <v>387</v>
      </c>
      <c r="B6" s="170"/>
      <c r="C6" s="170"/>
      <c r="D6" s="170"/>
      <c r="E6" s="171"/>
      <c r="F6"/>
      <c r="G6"/>
    </row>
    <row r="7" spans="1:11" s="1" customFormat="1" ht="16.5" thickBot="1" x14ac:dyDescent="0.3">
      <c r="A7" s="173" t="s">
        <v>388</v>
      </c>
      <c r="B7" s="174"/>
      <c r="C7" s="174"/>
      <c r="D7" s="174"/>
      <c r="E7" s="175"/>
      <c r="F7"/>
      <c r="G7"/>
    </row>
    <row r="8" spans="1:11" s="1" customFormat="1" ht="16.5" thickBot="1" x14ac:dyDescent="0.3">
      <c r="A8" s="19"/>
      <c r="B8" s="19"/>
      <c r="C8" s="19"/>
      <c r="D8" s="19"/>
      <c r="E8"/>
      <c r="F8"/>
      <c r="G8"/>
    </row>
    <row r="9" spans="1:11" s="1" customFormat="1" ht="16.5" customHeight="1" thickBot="1" x14ac:dyDescent="0.3">
      <c r="F9" s="160" t="s">
        <v>383</v>
      </c>
      <c r="G9" s="161"/>
      <c r="H9" s="161"/>
      <c r="I9" s="161"/>
      <c r="J9" s="162"/>
    </row>
    <row r="10" spans="1:11" s="6" customFormat="1" ht="16.5" thickBot="1" x14ac:dyDescent="0.3">
      <c r="A10" s="3" t="s">
        <v>6</v>
      </c>
      <c r="B10" s="4" t="s">
        <v>1</v>
      </c>
      <c r="C10" s="24" t="s">
        <v>2</v>
      </c>
      <c r="D10" s="25" t="s">
        <v>35</v>
      </c>
      <c r="F10" s="163"/>
      <c r="G10" s="164"/>
      <c r="H10" s="164"/>
      <c r="I10" s="164"/>
      <c r="J10" s="165"/>
    </row>
    <row r="11" spans="1:11" s="1" customFormat="1" ht="60.75" thickBot="1" x14ac:dyDescent="0.3">
      <c r="A11" s="144" t="s">
        <v>361</v>
      </c>
      <c r="B11" s="145" t="s">
        <v>5</v>
      </c>
      <c r="C11" s="146">
        <v>275044</v>
      </c>
      <c r="D11" s="147">
        <f>C11/29700</f>
        <v>9.2607407407407401</v>
      </c>
      <c r="E11" s="20"/>
      <c r="F11"/>
      <c r="G11"/>
      <c r="H11"/>
      <c r="I11"/>
      <c r="J11"/>
      <c r="K11"/>
    </row>
  </sheetData>
  <mergeCells count="6">
    <mergeCell ref="F9:J10"/>
    <mergeCell ref="A1:B1"/>
    <mergeCell ref="A4:E4"/>
    <mergeCell ref="A5:E5"/>
    <mergeCell ref="A6:E6"/>
    <mergeCell ref="A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36"/>
  <sheetViews>
    <sheetView zoomScale="85" zoomScaleNormal="85" workbookViewId="0">
      <pane ySplit="15" topLeftCell="A34" activePane="bottomLeft" state="frozen"/>
      <selection pane="bottomLeft" activeCell="I47" sqref="I47"/>
    </sheetView>
  </sheetViews>
  <sheetFormatPr defaultColWidth="11" defaultRowHeight="15.75" x14ac:dyDescent="0.25"/>
  <cols>
    <col min="1" max="1" width="52.125" customWidth="1"/>
    <col min="2" max="2" width="45" customWidth="1"/>
    <col min="3" max="3" width="10.625" style="50" customWidth="1"/>
    <col min="4" max="4" width="17" style="50" customWidth="1"/>
    <col min="5" max="5" width="17.75" style="98" customWidth="1"/>
    <col min="6" max="6" width="15.25" style="51" customWidth="1"/>
    <col min="7" max="7" width="22.375" customWidth="1"/>
    <col min="8" max="8" width="22.625" style="51" customWidth="1"/>
    <col min="9" max="9" width="24.375" customWidth="1"/>
    <col min="10" max="10" width="15" style="51" customWidth="1"/>
    <col min="11" max="11" width="7.75" customWidth="1"/>
    <col min="12" max="12" width="7.625" customWidth="1"/>
    <col min="13" max="13" width="13.75" customWidth="1"/>
  </cols>
  <sheetData>
    <row r="1" spans="1:14" s="32" customFormat="1" ht="21" customHeight="1" x14ac:dyDescent="0.35">
      <c r="A1" s="32" t="s">
        <v>39</v>
      </c>
      <c r="D1" s="185" t="s">
        <v>386</v>
      </c>
      <c r="E1" s="186"/>
      <c r="F1" s="186"/>
      <c r="G1" s="186"/>
      <c r="H1" s="187"/>
      <c r="I1"/>
      <c r="J1"/>
      <c r="K1"/>
      <c r="L1"/>
    </row>
    <row r="2" spans="1:14" s="32" customFormat="1" ht="20.25" customHeight="1" thickBot="1" x14ac:dyDescent="0.4">
      <c r="A2" s="32" t="s">
        <v>389</v>
      </c>
      <c r="C2"/>
      <c r="D2" s="188"/>
      <c r="E2" s="189"/>
      <c r="F2" s="189"/>
      <c r="G2" s="189"/>
      <c r="H2" s="190"/>
      <c r="I2"/>
      <c r="J2"/>
      <c r="K2"/>
      <c r="L2"/>
    </row>
    <row r="3" spans="1:14" s="33" customFormat="1" ht="18.75" customHeight="1" thickBot="1" x14ac:dyDescent="0.35">
      <c r="A3" s="141" t="s">
        <v>390</v>
      </c>
      <c r="B3"/>
      <c r="C3"/>
      <c r="D3"/>
      <c r="E3"/>
      <c r="F3"/>
      <c r="G3"/>
      <c r="H3"/>
      <c r="I3"/>
      <c r="J3"/>
      <c r="K3"/>
      <c r="L3"/>
    </row>
    <row r="4" spans="1:14" s="33" customFormat="1" ht="19.5" thickBot="1" x14ac:dyDescent="0.35">
      <c r="C4" s="34"/>
      <c r="D4" s="34"/>
      <c r="E4" s="77"/>
      <c r="F4" s="35"/>
      <c r="H4" s="35"/>
      <c r="I4"/>
      <c r="J4"/>
      <c r="K4"/>
      <c r="L4"/>
    </row>
    <row r="5" spans="1:14" s="33" customFormat="1" ht="19.5" thickBot="1" x14ac:dyDescent="0.35">
      <c r="A5" s="176" t="s">
        <v>369</v>
      </c>
      <c r="B5" s="177"/>
      <c r="C5" s="177"/>
      <c r="D5" s="177"/>
      <c r="E5" s="177"/>
      <c r="F5" s="177"/>
      <c r="G5" s="177"/>
      <c r="H5" s="178"/>
      <c r="I5"/>
      <c r="J5"/>
      <c r="K5"/>
      <c r="L5"/>
    </row>
    <row r="6" spans="1:14" s="36" customFormat="1" ht="49.5" customHeight="1" x14ac:dyDescent="0.25">
      <c r="A6" s="191"/>
      <c r="B6" s="192"/>
      <c r="C6" s="124" t="s">
        <v>46</v>
      </c>
      <c r="D6" s="125" t="s">
        <v>40</v>
      </c>
      <c r="E6" s="126" t="s">
        <v>370</v>
      </c>
      <c r="F6" s="123" t="s">
        <v>391</v>
      </c>
      <c r="G6" s="123" t="s">
        <v>392</v>
      </c>
      <c r="H6" s="127" t="s">
        <v>393</v>
      </c>
      <c r="I6"/>
      <c r="J6"/>
      <c r="K6"/>
      <c r="L6"/>
      <c r="M6"/>
      <c r="N6"/>
    </row>
    <row r="7" spans="1:14" s="38" customFormat="1" x14ac:dyDescent="0.25">
      <c r="A7" s="193" t="s">
        <v>375</v>
      </c>
      <c r="B7" s="194"/>
      <c r="C7" s="121" t="s">
        <v>377</v>
      </c>
      <c r="D7" s="78" t="s">
        <v>41</v>
      </c>
      <c r="E7" s="142">
        <v>52500</v>
      </c>
      <c r="F7" s="111">
        <v>26507.25</v>
      </c>
      <c r="G7" s="111">
        <f>F7*0.05</f>
        <v>1325.3625000000002</v>
      </c>
      <c r="H7" s="113">
        <f>F7*0.04</f>
        <v>1060.29</v>
      </c>
      <c r="I7"/>
      <c r="J7"/>
      <c r="K7"/>
      <c r="L7"/>
      <c r="M7"/>
      <c r="N7"/>
    </row>
    <row r="8" spans="1:14" s="38" customFormat="1" ht="16.5" thickBot="1" x14ac:dyDescent="0.3">
      <c r="A8" s="195" t="s">
        <v>376</v>
      </c>
      <c r="B8" s="196"/>
      <c r="C8" s="122" t="s">
        <v>378</v>
      </c>
      <c r="D8" s="80" t="s">
        <v>42</v>
      </c>
      <c r="E8" s="143">
        <v>67900</v>
      </c>
      <c r="F8" s="112">
        <v>34282.71</v>
      </c>
      <c r="G8" s="112">
        <f>F8*0.05</f>
        <v>1714.1355000000001</v>
      </c>
      <c r="H8" s="128">
        <f>F8*0.04</f>
        <v>1371.3083999999999</v>
      </c>
      <c r="I8"/>
      <c r="J8"/>
      <c r="K8"/>
      <c r="L8"/>
      <c r="M8"/>
      <c r="N8"/>
    </row>
    <row r="9" spans="1:14" s="38" customFormat="1" x14ac:dyDescent="0.25">
      <c r="A9" s="37"/>
      <c r="D9" s="41"/>
      <c r="E9" s="81"/>
      <c r="F9" s="40"/>
      <c r="G9" s="39"/>
      <c r="H9"/>
      <c r="I9"/>
      <c r="J9"/>
      <c r="K9"/>
      <c r="L9"/>
      <c r="M9"/>
      <c r="N9"/>
    </row>
    <row r="10" spans="1:14" s="38" customFormat="1" x14ac:dyDescent="0.25">
      <c r="A10" s="37"/>
      <c r="D10" s="41"/>
      <c r="E10" s="81"/>
      <c r="F10" s="40"/>
      <c r="G10" s="39"/>
      <c r="H10"/>
      <c r="I10"/>
      <c r="J10"/>
      <c r="K10"/>
      <c r="L10"/>
      <c r="M10"/>
      <c r="N10"/>
    </row>
    <row r="11" spans="1:14" s="38" customFormat="1" ht="16.5" thickBot="1" x14ac:dyDescent="0.3">
      <c r="A11" s="37"/>
      <c r="D11" s="41"/>
      <c r="E11" s="81"/>
      <c r="F11" s="40"/>
      <c r="G11" s="39"/>
      <c r="H11"/>
      <c r="I11"/>
      <c r="J11"/>
      <c r="K11"/>
      <c r="L11"/>
      <c r="M11"/>
      <c r="N11"/>
    </row>
    <row r="12" spans="1:14" s="38" customFormat="1" ht="19.5" thickBot="1" x14ac:dyDescent="0.35">
      <c r="A12" s="114" t="s">
        <v>43</v>
      </c>
      <c r="B12" s="115"/>
      <c r="C12" s="115"/>
      <c r="D12" s="115"/>
      <c r="E12" s="82"/>
      <c r="F12" s="177"/>
      <c r="G12" s="177"/>
      <c r="H12" s="178"/>
      <c r="I12"/>
      <c r="J12"/>
      <c r="K12"/>
      <c r="L12"/>
      <c r="M12"/>
      <c r="N12"/>
    </row>
    <row r="13" spans="1:14" s="42" customFormat="1" ht="43.5" customHeight="1" thickBot="1" x14ac:dyDescent="0.35">
      <c r="A13" s="179" t="s">
        <v>372</v>
      </c>
      <c r="B13" s="180"/>
      <c r="C13" s="180"/>
      <c r="D13" s="180"/>
      <c r="E13" s="180"/>
      <c r="F13" s="180"/>
      <c r="G13" s="180"/>
      <c r="H13" s="181"/>
      <c r="I13"/>
      <c r="J13"/>
      <c r="K13"/>
      <c r="L13"/>
      <c r="M13"/>
      <c r="N13"/>
    </row>
    <row r="14" spans="1:14" s="42" customFormat="1" ht="34.5" customHeight="1" thickBot="1" x14ac:dyDescent="0.3">
      <c r="A14" s="182" t="s">
        <v>373</v>
      </c>
      <c r="B14" s="183"/>
      <c r="C14" s="183"/>
      <c r="D14" s="183"/>
      <c r="E14" s="183"/>
      <c r="F14" s="183"/>
      <c r="G14" s="183"/>
      <c r="H14" s="184"/>
      <c r="I14"/>
      <c r="J14"/>
      <c r="K14"/>
      <c r="L14"/>
      <c r="M14"/>
      <c r="N14"/>
    </row>
    <row r="15" spans="1:14" s="43" customFormat="1" ht="65.25" customHeight="1" thickBot="1" x14ac:dyDescent="0.3">
      <c r="A15" s="134" t="s">
        <v>44</v>
      </c>
      <c r="B15" s="135" t="s">
        <v>45</v>
      </c>
      <c r="C15" s="136" t="s">
        <v>46</v>
      </c>
      <c r="D15" s="137" t="s">
        <v>47</v>
      </c>
      <c r="E15" s="138" t="s">
        <v>374</v>
      </c>
      <c r="F15" s="139" t="s">
        <v>391</v>
      </c>
      <c r="G15" s="139" t="s">
        <v>392</v>
      </c>
      <c r="H15" s="140" t="s">
        <v>393</v>
      </c>
      <c r="I15"/>
      <c r="J15"/>
      <c r="K15"/>
      <c r="L15"/>
      <c r="M15"/>
      <c r="N15"/>
    </row>
    <row r="16" spans="1:14" s="46" customFormat="1" x14ac:dyDescent="0.25">
      <c r="A16" s="129" t="s">
        <v>8</v>
      </c>
      <c r="B16" s="129" t="s">
        <v>48</v>
      </c>
      <c r="C16" s="130">
        <v>2014</v>
      </c>
      <c r="D16" s="130">
        <v>2863</v>
      </c>
      <c r="E16" s="131">
        <v>132705</v>
      </c>
      <c r="F16" s="132">
        <v>53602.203600000001</v>
      </c>
      <c r="G16" s="132">
        <f>F16*0.05</f>
        <v>2680.1101800000001</v>
      </c>
      <c r="H16" s="133">
        <f>F16*0.04</f>
        <v>2144.0881440000003</v>
      </c>
      <c r="I16" s="79"/>
      <c r="J16"/>
      <c r="K16"/>
      <c r="L16"/>
      <c r="M16"/>
      <c r="N16"/>
    </row>
    <row r="17" spans="1:14" s="45" customFormat="1" x14ac:dyDescent="0.25">
      <c r="A17" s="85" t="s">
        <v>10</v>
      </c>
      <c r="B17" s="85" t="s">
        <v>49</v>
      </c>
      <c r="C17" s="86">
        <v>2014</v>
      </c>
      <c r="D17" s="86">
        <v>51</v>
      </c>
      <c r="E17" s="100">
        <v>2385</v>
      </c>
      <c r="F17" s="109">
        <v>963</v>
      </c>
      <c r="G17" s="109">
        <f t="shared" ref="G17:G80" si="0">F17*0.05</f>
        <v>48.150000000000006</v>
      </c>
      <c r="H17" s="119">
        <f t="shared" ref="H17:H80" si="1">F17*0.04</f>
        <v>38.520000000000003</v>
      </c>
      <c r="I17" s="79"/>
      <c r="J17"/>
      <c r="K17"/>
      <c r="L17"/>
      <c r="M17"/>
      <c r="N17"/>
    </row>
    <row r="18" spans="1:14" s="45" customFormat="1" x14ac:dyDescent="0.25">
      <c r="A18" s="85" t="s">
        <v>11</v>
      </c>
      <c r="B18" s="85" t="s">
        <v>50</v>
      </c>
      <c r="C18" s="86">
        <v>2014</v>
      </c>
      <c r="D18" s="86">
        <v>92</v>
      </c>
      <c r="E18" s="100">
        <v>4275</v>
      </c>
      <c r="F18" s="109">
        <v>1726.758</v>
      </c>
      <c r="G18" s="109">
        <f t="shared" si="0"/>
        <v>86.337900000000005</v>
      </c>
      <c r="H18" s="119">
        <f t="shared" si="1"/>
        <v>69.070320000000009</v>
      </c>
      <c r="I18" s="79"/>
      <c r="J18"/>
      <c r="K18"/>
      <c r="L18"/>
      <c r="M18"/>
      <c r="N18"/>
    </row>
    <row r="19" spans="1:14" s="45" customFormat="1" x14ac:dyDescent="0.25">
      <c r="A19" s="85" t="s">
        <v>12</v>
      </c>
      <c r="B19" s="85" t="s">
        <v>51</v>
      </c>
      <c r="C19" s="86">
        <v>2014</v>
      </c>
      <c r="D19" s="86">
        <v>168</v>
      </c>
      <c r="E19" s="100">
        <v>7785</v>
      </c>
      <c r="F19" s="109">
        <v>3144.5172000000002</v>
      </c>
      <c r="G19" s="109">
        <f t="shared" si="0"/>
        <v>157.22586000000001</v>
      </c>
      <c r="H19" s="119">
        <f t="shared" si="1"/>
        <v>125.78068800000001</v>
      </c>
      <c r="I19" s="79"/>
      <c r="J19"/>
      <c r="K19"/>
      <c r="L19"/>
      <c r="M19"/>
      <c r="N19"/>
    </row>
    <row r="20" spans="1:14" s="45" customFormat="1" x14ac:dyDescent="0.25">
      <c r="A20" s="85" t="s">
        <v>13</v>
      </c>
      <c r="B20" s="85" t="s">
        <v>52</v>
      </c>
      <c r="C20" s="86">
        <v>2014</v>
      </c>
      <c r="D20" s="86">
        <v>393</v>
      </c>
      <c r="E20" s="100">
        <v>18225</v>
      </c>
      <c r="F20" s="109">
        <v>7361.442</v>
      </c>
      <c r="G20" s="109">
        <f t="shared" si="0"/>
        <v>368.07210000000003</v>
      </c>
      <c r="H20" s="119">
        <f t="shared" si="1"/>
        <v>294.45767999999998</v>
      </c>
      <c r="I20" s="79"/>
      <c r="J20"/>
      <c r="K20"/>
      <c r="L20"/>
      <c r="M20"/>
      <c r="N20"/>
    </row>
    <row r="21" spans="1:14" s="45" customFormat="1" x14ac:dyDescent="0.25">
      <c r="A21" s="85" t="s">
        <v>14</v>
      </c>
      <c r="B21" s="85" t="s">
        <v>53</v>
      </c>
      <c r="C21" s="86">
        <v>2014</v>
      </c>
      <c r="D21" s="86">
        <v>83</v>
      </c>
      <c r="E21" s="100">
        <v>3825</v>
      </c>
      <c r="F21" s="109">
        <v>1544.9940000000001</v>
      </c>
      <c r="G21" s="109">
        <f t="shared" si="0"/>
        <v>77.249700000000018</v>
      </c>
      <c r="H21" s="119">
        <f t="shared" si="1"/>
        <v>61.799760000000006</v>
      </c>
      <c r="I21" s="79"/>
      <c r="J21"/>
      <c r="K21"/>
      <c r="L21"/>
      <c r="M21"/>
      <c r="N21"/>
    </row>
    <row r="22" spans="1:14" s="45" customFormat="1" x14ac:dyDescent="0.25">
      <c r="A22" s="85" t="s">
        <v>15</v>
      </c>
      <c r="B22" s="85" t="s">
        <v>54</v>
      </c>
      <c r="C22" s="86">
        <v>2014</v>
      </c>
      <c r="D22" s="86">
        <v>589</v>
      </c>
      <c r="E22" s="100">
        <v>27315</v>
      </c>
      <c r="F22" s="109">
        <v>11033.0748</v>
      </c>
      <c r="G22" s="109">
        <f t="shared" si="0"/>
        <v>551.65374000000008</v>
      </c>
      <c r="H22" s="119">
        <f t="shared" si="1"/>
        <v>441.322992</v>
      </c>
      <c r="I22" s="79"/>
      <c r="J22"/>
      <c r="K22"/>
      <c r="L22"/>
      <c r="M22"/>
      <c r="N22"/>
    </row>
    <row r="23" spans="1:14" s="45" customFormat="1" x14ac:dyDescent="0.25">
      <c r="A23" s="85" t="s">
        <v>16</v>
      </c>
      <c r="B23" s="85" t="s">
        <v>55</v>
      </c>
      <c r="C23" s="86">
        <v>2014</v>
      </c>
      <c r="D23" s="86">
        <v>31</v>
      </c>
      <c r="E23" s="100">
        <v>1440</v>
      </c>
      <c r="F23" s="109">
        <v>581.64479999999992</v>
      </c>
      <c r="G23" s="109">
        <f t="shared" si="0"/>
        <v>29.082239999999999</v>
      </c>
      <c r="H23" s="119">
        <f t="shared" si="1"/>
        <v>23.265791999999998</v>
      </c>
      <c r="I23" s="79"/>
      <c r="J23"/>
      <c r="K23"/>
      <c r="L23"/>
      <c r="M23"/>
      <c r="N23"/>
    </row>
    <row r="24" spans="1:14" s="45" customFormat="1" x14ac:dyDescent="0.25">
      <c r="A24" s="85" t="s">
        <v>17</v>
      </c>
      <c r="B24" s="85" t="s">
        <v>56</v>
      </c>
      <c r="C24" s="86">
        <v>2014</v>
      </c>
      <c r="D24" s="86">
        <v>326</v>
      </c>
      <c r="E24" s="100">
        <v>15120</v>
      </c>
      <c r="F24" s="109">
        <v>6107.2703999999994</v>
      </c>
      <c r="G24" s="109">
        <f t="shared" si="0"/>
        <v>305.36351999999999</v>
      </c>
      <c r="H24" s="119">
        <f t="shared" si="1"/>
        <v>244.29081599999998</v>
      </c>
      <c r="I24" s="79"/>
      <c r="J24"/>
      <c r="K24"/>
      <c r="L24"/>
      <c r="M24"/>
      <c r="N24"/>
    </row>
    <row r="25" spans="1:14" s="45" customFormat="1" x14ac:dyDescent="0.25">
      <c r="A25" s="85" t="s">
        <v>18</v>
      </c>
      <c r="B25" s="85" t="s">
        <v>57</v>
      </c>
      <c r="C25" s="86">
        <v>2014</v>
      </c>
      <c r="D25" s="86">
        <v>317</v>
      </c>
      <c r="E25" s="100">
        <v>14715</v>
      </c>
      <c r="F25" s="109">
        <v>5943.6828000000005</v>
      </c>
      <c r="G25" s="109">
        <f t="shared" si="0"/>
        <v>297.18414000000001</v>
      </c>
      <c r="H25" s="119">
        <f t="shared" si="1"/>
        <v>237.74731200000002</v>
      </c>
      <c r="I25" s="79"/>
      <c r="J25"/>
      <c r="K25"/>
      <c r="L25"/>
      <c r="M25"/>
      <c r="N25"/>
    </row>
    <row r="26" spans="1:14" s="45" customFormat="1" x14ac:dyDescent="0.25">
      <c r="A26" s="85" t="s">
        <v>19</v>
      </c>
      <c r="B26" s="85" t="s">
        <v>58</v>
      </c>
      <c r="C26" s="86">
        <v>2014</v>
      </c>
      <c r="D26" s="86">
        <v>236</v>
      </c>
      <c r="E26" s="100">
        <v>4860</v>
      </c>
      <c r="F26" s="109">
        <v>1963.0512000000001</v>
      </c>
      <c r="G26" s="109">
        <f t="shared" si="0"/>
        <v>98.152560000000008</v>
      </c>
      <c r="H26" s="119">
        <f t="shared" si="1"/>
        <v>78.522048000000012</v>
      </c>
      <c r="I26" s="79"/>
      <c r="J26"/>
      <c r="K26"/>
      <c r="L26"/>
      <c r="M26"/>
      <c r="N26"/>
    </row>
    <row r="27" spans="1:14" s="45" customFormat="1" x14ac:dyDescent="0.25">
      <c r="A27" s="85" t="s">
        <v>20</v>
      </c>
      <c r="B27" s="85" t="s">
        <v>59</v>
      </c>
      <c r="C27" s="86">
        <v>2014</v>
      </c>
      <c r="D27" s="86">
        <v>300</v>
      </c>
      <c r="E27" s="100">
        <v>13905</v>
      </c>
      <c r="F27" s="109">
        <v>5616.5075999999999</v>
      </c>
      <c r="G27" s="109">
        <f t="shared" si="0"/>
        <v>280.82538</v>
      </c>
      <c r="H27" s="119">
        <f t="shared" si="1"/>
        <v>224.660304</v>
      </c>
      <c r="I27" s="79"/>
      <c r="J27"/>
      <c r="K27"/>
      <c r="L27"/>
      <c r="M27"/>
      <c r="N27"/>
    </row>
    <row r="28" spans="1:14" s="45" customFormat="1" x14ac:dyDescent="0.25">
      <c r="A28" s="85" t="s">
        <v>21</v>
      </c>
      <c r="B28" s="85" t="s">
        <v>60</v>
      </c>
      <c r="C28" s="86">
        <v>2014</v>
      </c>
      <c r="D28" s="86">
        <v>60</v>
      </c>
      <c r="E28" s="100">
        <v>1860</v>
      </c>
      <c r="F28" s="109">
        <v>751.2912</v>
      </c>
      <c r="G28" s="109">
        <f t="shared" si="0"/>
        <v>37.56456</v>
      </c>
      <c r="H28" s="119">
        <f t="shared" si="1"/>
        <v>30.051648</v>
      </c>
      <c r="I28" s="79"/>
      <c r="J28"/>
      <c r="K28"/>
      <c r="L28"/>
      <c r="M28"/>
      <c r="N28"/>
    </row>
    <row r="29" spans="1:14" s="45" customFormat="1" x14ac:dyDescent="0.25">
      <c r="A29" s="85" t="s">
        <v>22</v>
      </c>
      <c r="B29" s="85" t="s">
        <v>61</v>
      </c>
      <c r="C29" s="86">
        <v>2014</v>
      </c>
      <c r="D29" s="86">
        <v>34</v>
      </c>
      <c r="E29" s="100">
        <v>1050</v>
      </c>
      <c r="F29" s="109">
        <v>424.11600000000004</v>
      </c>
      <c r="G29" s="109">
        <f t="shared" si="0"/>
        <v>21.205800000000004</v>
      </c>
      <c r="H29" s="119">
        <f t="shared" si="1"/>
        <v>16.964640000000003</v>
      </c>
      <c r="I29" s="79"/>
      <c r="J29"/>
      <c r="K29"/>
      <c r="L29"/>
      <c r="M29"/>
      <c r="N29"/>
    </row>
    <row r="30" spans="1:14" s="45" customFormat="1" x14ac:dyDescent="0.25">
      <c r="A30" s="85" t="s">
        <v>23</v>
      </c>
      <c r="B30" s="85" t="s">
        <v>62</v>
      </c>
      <c r="C30" s="86">
        <v>2014</v>
      </c>
      <c r="D30" s="86">
        <v>94</v>
      </c>
      <c r="E30" s="100">
        <v>2910</v>
      </c>
      <c r="F30" s="109">
        <v>1175.4071999999999</v>
      </c>
      <c r="G30" s="109">
        <f t="shared" si="0"/>
        <v>58.770359999999997</v>
      </c>
      <c r="H30" s="119">
        <f t="shared" si="1"/>
        <v>47.016287999999996</v>
      </c>
      <c r="I30" s="79"/>
      <c r="J30"/>
      <c r="K30"/>
      <c r="L30"/>
      <c r="M30"/>
      <c r="N30"/>
    </row>
    <row r="31" spans="1:14" s="45" customFormat="1" x14ac:dyDescent="0.25">
      <c r="A31" s="85" t="s">
        <v>24</v>
      </c>
      <c r="B31" s="85" t="s">
        <v>63</v>
      </c>
      <c r="C31" s="86">
        <v>2014</v>
      </c>
      <c r="D31" s="86">
        <v>49</v>
      </c>
      <c r="E31" s="100">
        <v>1500</v>
      </c>
      <c r="F31" s="109">
        <v>605.88</v>
      </c>
      <c r="G31" s="109">
        <f t="shared" si="0"/>
        <v>30.294</v>
      </c>
      <c r="H31" s="119">
        <f t="shared" si="1"/>
        <v>24.235199999999999</v>
      </c>
      <c r="I31" s="79"/>
      <c r="J31"/>
      <c r="K31"/>
      <c r="L31"/>
      <c r="M31"/>
      <c r="N31"/>
    </row>
    <row r="32" spans="1:14" s="44" customFormat="1" x14ac:dyDescent="0.25">
      <c r="A32" s="87" t="s">
        <v>64</v>
      </c>
      <c r="B32" s="87" t="s">
        <v>65</v>
      </c>
      <c r="C32" s="88">
        <v>2014</v>
      </c>
      <c r="D32" s="88">
        <v>101</v>
      </c>
      <c r="E32" s="101">
        <v>4680</v>
      </c>
      <c r="F32" s="110">
        <v>1890.3456000000003</v>
      </c>
      <c r="G32" s="110">
        <f t="shared" si="0"/>
        <v>94.517280000000028</v>
      </c>
      <c r="H32" s="118">
        <f t="shared" si="1"/>
        <v>75.613824000000008</v>
      </c>
      <c r="I32" s="79"/>
      <c r="J32"/>
      <c r="K32"/>
      <c r="L32"/>
      <c r="M32"/>
      <c r="N32"/>
    </row>
    <row r="33" spans="1:14" s="44" customFormat="1" x14ac:dyDescent="0.25">
      <c r="A33" s="87" t="s">
        <v>66</v>
      </c>
      <c r="B33" s="87" t="s">
        <v>67</v>
      </c>
      <c r="C33" s="88">
        <v>2014</v>
      </c>
      <c r="D33" s="88">
        <v>142</v>
      </c>
      <c r="E33" s="101">
        <v>6570</v>
      </c>
      <c r="F33" s="110">
        <v>2653.7543999999998</v>
      </c>
      <c r="G33" s="110">
        <f t="shared" si="0"/>
        <v>132.68771999999998</v>
      </c>
      <c r="H33" s="118">
        <f t="shared" si="1"/>
        <v>106.15017599999999</v>
      </c>
      <c r="I33" s="79"/>
      <c r="J33"/>
      <c r="K33"/>
      <c r="L33"/>
      <c r="M33"/>
      <c r="N33"/>
    </row>
    <row r="34" spans="1:14" s="44" customFormat="1" x14ac:dyDescent="0.25">
      <c r="A34" s="87" t="s">
        <v>68</v>
      </c>
      <c r="B34" s="87" t="s">
        <v>69</v>
      </c>
      <c r="C34" s="88">
        <v>2014</v>
      </c>
      <c r="D34" s="88">
        <v>125</v>
      </c>
      <c r="E34" s="101">
        <v>5805</v>
      </c>
      <c r="F34" s="110">
        <v>2344.7556000000004</v>
      </c>
      <c r="G34" s="110">
        <f t="shared" si="0"/>
        <v>117.23778000000003</v>
      </c>
      <c r="H34" s="118">
        <f t="shared" si="1"/>
        <v>93.790224000000023</v>
      </c>
      <c r="I34" s="79"/>
      <c r="J34"/>
      <c r="K34"/>
      <c r="L34"/>
      <c r="M34"/>
      <c r="N34"/>
    </row>
    <row r="35" spans="1:14" s="44" customFormat="1" x14ac:dyDescent="0.25">
      <c r="A35" s="87" t="s">
        <v>70</v>
      </c>
      <c r="B35" s="87" t="s">
        <v>71</v>
      </c>
      <c r="C35" s="88">
        <v>2014</v>
      </c>
      <c r="D35" s="88">
        <v>64</v>
      </c>
      <c r="E35" s="101">
        <v>2970</v>
      </c>
      <c r="F35" s="110">
        <v>1199.6424</v>
      </c>
      <c r="G35" s="110">
        <f t="shared" si="0"/>
        <v>59.982120000000002</v>
      </c>
      <c r="H35" s="118">
        <f t="shared" si="1"/>
        <v>47.985695999999997</v>
      </c>
      <c r="I35" s="79"/>
      <c r="J35"/>
      <c r="K35"/>
      <c r="L35"/>
      <c r="M35"/>
      <c r="N35"/>
    </row>
    <row r="36" spans="1:14" s="44" customFormat="1" x14ac:dyDescent="0.25">
      <c r="A36" s="87" t="s">
        <v>72</v>
      </c>
      <c r="B36" s="87" t="s">
        <v>73</v>
      </c>
      <c r="C36" s="88">
        <v>2014</v>
      </c>
      <c r="D36" s="88">
        <v>94</v>
      </c>
      <c r="E36" s="101">
        <v>4365</v>
      </c>
      <c r="F36" s="110">
        <v>1763.1107999999999</v>
      </c>
      <c r="G36" s="110">
        <f t="shared" si="0"/>
        <v>88.155540000000002</v>
      </c>
      <c r="H36" s="118">
        <f t="shared" si="1"/>
        <v>70.524432000000004</v>
      </c>
      <c r="I36" s="79"/>
      <c r="J36"/>
      <c r="K36"/>
      <c r="L36"/>
      <c r="M36"/>
      <c r="N36"/>
    </row>
    <row r="37" spans="1:14" s="44" customFormat="1" x14ac:dyDescent="0.25">
      <c r="A37" s="87" t="s">
        <v>74</v>
      </c>
      <c r="B37" s="87" t="s">
        <v>75</v>
      </c>
      <c r="C37" s="88">
        <v>2014</v>
      </c>
      <c r="D37" s="88">
        <v>53</v>
      </c>
      <c r="E37" s="101">
        <v>2475</v>
      </c>
      <c r="F37" s="110">
        <v>999.70200000000011</v>
      </c>
      <c r="G37" s="110">
        <f t="shared" si="0"/>
        <v>49.98510000000001</v>
      </c>
      <c r="H37" s="118">
        <f t="shared" si="1"/>
        <v>39.988080000000004</v>
      </c>
      <c r="I37" s="79"/>
      <c r="J37"/>
      <c r="K37"/>
      <c r="L37"/>
      <c r="M37"/>
      <c r="N37"/>
    </row>
    <row r="38" spans="1:14" s="44" customFormat="1" x14ac:dyDescent="0.25">
      <c r="A38" s="87" t="s">
        <v>76</v>
      </c>
      <c r="B38" s="87" t="s">
        <v>77</v>
      </c>
      <c r="C38" s="88">
        <v>2014</v>
      </c>
      <c r="D38" s="88">
        <v>42</v>
      </c>
      <c r="E38" s="101">
        <v>1935</v>
      </c>
      <c r="F38" s="110">
        <v>781.58519999999999</v>
      </c>
      <c r="G38" s="110">
        <f t="shared" si="0"/>
        <v>39.079260000000005</v>
      </c>
      <c r="H38" s="118">
        <f t="shared" si="1"/>
        <v>31.263408000000002</v>
      </c>
      <c r="I38" s="79"/>
      <c r="J38"/>
      <c r="K38"/>
      <c r="L38"/>
      <c r="M38"/>
      <c r="N38"/>
    </row>
    <row r="39" spans="1:14" s="46" customFormat="1" x14ac:dyDescent="0.25">
      <c r="A39" s="83" t="s">
        <v>78</v>
      </c>
      <c r="B39" s="83" t="s">
        <v>48</v>
      </c>
      <c r="C39" s="84">
        <v>2013</v>
      </c>
      <c r="D39" s="84">
        <v>2920</v>
      </c>
      <c r="E39" s="102">
        <v>134100</v>
      </c>
      <c r="F39" s="108">
        <v>54165.672000000006</v>
      </c>
      <c r="G39" s="108">
        <f t="shared" si="0"/>
        <v>2708.2836000000007</v>
      </c>
      <c r="H39" s="116">
        <f t="shared" si="1"/>
        <v>2166.6268800000003</v>
      </c>
      <c r="I39" s="79"/>
      <c r="J39"/>
      <c r="K39"/>
      <c r="L39"/>
      <c r="M39"/>
      <c r="N39"/>
    </row>
    <row r="40" spans="1:14" s="46" customFormat="1" x14ac:dyDescent="0.25">
      <c r="A40" s="83" t="s">
        <v>79</v>
      </c>
      <c r="B40" s="83" t="s">
        <v>80</v>
      </c>
      <c r="C40" s="84">
        <v>2013</v>
      </c>
      <c r="D40" s="84">
        <v>20</v>
      </c>
      <c r="E40" s="106">
        <v>400</v>
      </c>
      <c r="F40" s="117">
        <v>161.56800000000001</v>
      </c>
      <c r="G40" s="108">
        <f t="shared" si="0"/>
        <v>8.0784000000000002</v>
      </c>
      <c r="H40" s="116">
        <f t="shared" si="1"/>
        <v>6.4627200000000009</v>
      </c>
      <c r="I40" s="79"/>
      <c r="J40"/>
      <c r="K40"/>
      <c r="L40"/>
      <c r="M40"/>
      <c r="N40"/>
    </row>
    <row r="41" spans="1:14" s="45" customFormat="1" x14ac:dyDescent="0.25">
      <c r="A41" s="85" t="s">
        <v>81</v>
      </c>
      <c r="B41" s="85" t="s">
        <v>49</v>
      </c>
      <c r="C41" s="86">
        <v>2013</v>
      </c>
      <c r="D41" s="86">
        <v>75</v>
      </c>
      <c r="E41" s="100">
        <v>3465</v>
      </c>
      <c r="F41" s="109">
        <v>1399.5828000000001</v>
      </c>
      <c r="G41" s="109">
        <f t="shared" si="0"/>
        <v>69.979140000000015</v>
      </c>
      <c r="H41" s="119">
        <f t="shared" si="1"/>
        <v>55.983312000000005</v>
      </c>
      <c r="I41" s="79"/>
      <c r="J41"/>
      <c r="K41"/>
      <c r="L41"/>
      <c r="M41"/>
      <c r="N41"/>
    </row>
    <row r="42" spans="1:14" s="45" customFormat="1" x14ac:dyDescent="0.25">
      <c r="A42" s="85" t="s">
        <v>82</v>
      </c>
      <c r="B42" s="85" t="s">
        <v>83</v>
      </c>
      <c r="C42" s="86">
        <v>2013</v>
      </c>
      <c r="D42" s="86">
        <v>95</v>
      </c>
      <c r="E42" s="103">
        <v>4320</v>
      </c>
      <c r="F42" s="109">
        <v>1744.9344000000001</v>
      </c>
      <c r="G42" s="109">
        <f t="shared" si="0"/>
        <v>87.24672000000001</v>
      </c>
      <c r="H42" s="119">
        <f t="shared" si="1"/>
        <v>69.797376</v>
      </c>
      <c r="I42" s="79"/>
      <c r="J42"/>
      <c r="K42"/>
      <c r="L42"/>
      <c r="M42"/>
      <c r="N42"/>
    </row>
    <row r="43" spans="1:14" s="45" customFormat="1" x14ac:dyDescent="0.25">
      <c r="A43" s="85" t="s">
        <v>84</v>
      </c>
      <c r="B43" s="85" t="s">
        <v>51</v>
      </c>
      <c r="C43" s="86">
        <v>2013</v>
      </c>
      <c r="D43" s="86">
        <v>170</v>
      </c>
      <c r="E43" s="100">
        <v>7785</v>
      </c>
      <c r="F43" s="109">
        <v>3144.5172000000002</v>
      </c>
      <c r="G43" s="109">
        <f t="shared" si="0"/>
        <v>157.22586000000001</v>
      </c>
      <c r="H43" s="119">
        <f t="shared" si="1"/>
        <v>125.78068800000001</v>
      </c>
      <c r="I43" s="79"/>
      <c r="J43"/>
      <c r="K43"/>
      <c r="L43"/>
      <c r="M43"/>
      <c r="N43"/>
    </row>
    <row r="44" spans="1:14" s="45" customFormat="1" x14ac:dyDescent="0.25">
      <c r="A44" s="85" t="s">
        <v>85</v>
      </c>
      <c r="B44" s="85" t="s">
        <v>86</v>
      </c>
      <c r="C44" s="86">
        <v>2013</v>
      </c>
      <c r="D44" s="86">
        <v>385</v>
      </c>
      <c r="E44" s="100">
        <v>17775</v>
      </c>
      <c r="F44" s="109">
        <v>7179.6780000000008</v>
      </c>
      <c r="G44" s="109">
        <f t="shared" si="0"/>
        <v>358.98390000000006</v>
      </c>
      <c r="H44" s="119">
        <f t="shared" si="1"/>
        <v>287.18712000000005</v>
      </c>
      <c r="I44" s="79"/>
      <c r="J44"/>
      <c r="K44"/>
      <c r="L44"/>
      <c r="M44"/>
      <c r="N44"/>
    </row>
    <row r="45" spans="1:14" s="45" customFormat="1" x14ac:dyDescent="0.25">
      <c r="A45" s="85" t="s">
        <v>87</v>
      </c>
      <c r="B45" s="85" t="s">
        <v>88</v>
      </c>
      <c r="C45" s="86">
        <v>2013</v>
      </c>
      <c r="D45" s="86">
        <v>55</v>
      </c>
      <c r="E45" s="103">
        <v>2475</v>
      </c>
      <c r="F45" s="109">
        <v>999.70200000000011</v>
      </c>
      <c r="G45" s="109">
        <f t="shared" si="0"/>
        <v>49.98510000000001</v>
      </c>
      <c r="H45" s="119">
        <f t="shared" si="1"/>
        <v>39.988080000000004</v>
      </c>
      <c r="I45" s="79"/>
      <c r="J45"/>
      <c r="K45"/>
      <c r="L45"/>
      <c r="M45"/>
      <c r="N45"/>
    </row>
    <row r="46" spans="1:14" s="45" customFormat="1" x14ac:dyDescent="0.25">
      <c r="A46" s="85" t="s">
        <v>89</v>
      </c>
      <c r="B46" s="85" t="s">
        <v>54</v>
      </c>
      <c r="C46" s="86">
        <v>2013</v>
      </c>
      <c r="D46" s="86">
        <v>560</v>
      </c>
      <c r="E46" s="103">
        <v>25785</v>
      </c>
      <c r="F46" s="109">
        <v>10415.0772</v>
      </c>
      <c r="G46" s="109">
        <f t="shared" si="0"/>
        <v>520.75386000000003</v>
      </c>
      <c r="H46" s="119">
        <f t="shared" si="1"/>
        <v>416.60308800000001</v>
      </c>
      <c r="I46" s="79"/>
      <c r="J46"/>
      <c r="K46"/>
      <c r="L46"/>
      <c r="M46"/>
      <c r="N46"/>
    </row>
    <row r="47" spans="1:14" s="45" customFormat="1" x14ac:dyDescent="0.25">
      <c r="A47" s="85" t="s">
        <v>90</v>
      </c>
      <c r="B47" s="85" t="s">
        <v>55</v>
      </c>
      <c r="C47" s="86">
        <v>2013</v>
      </c>
      <c r="D47" s="86">
        <v>28</v>
      </c>
      <c r="E47" s="100">
        <v>1260</v>
      </c>
      <c r="F47" s="109">
        <v>508.93919999999997</v>
      </c>
      <c r="G47" s="109">
        <f t="shared" si="0"/>
        <v>25.446960000000001</v>
      </c>
      <c r="H47" s="119">
        <f t="shared" si="1"/>
        <v>20.357568000000001</v>
      </c>
      <c r="I47" s="79"/>
      <c r="J47"/>
      <c r="K47"/>
      <c r="L47"/>
      <c r="M47"/>
      <c r="N47"/>
    </row>
    <row r="48" spans="1:14" s="45" customFormat="1" x14ac:dyDescent="0.25">
      <c r="A48" s="85" t="s">
        <v>91</v>
      </c>
      <c r="B48" s="85" t="s">
        <v>92</v>
      </c>
      <c r="C48" s="86">
        <v>2013</v>
      </c>
      <c r="D48" s="86">
        <v>340</v>
      </c>
      <c r="E48" s="103">
        <v>15705</v>
      </c>
      <c r="F48" s="109">
        <v>6343.5635999999995</v>
      </c>
      <c r="G48" s="109">
        <f t="shared" si="0"/>
        <v>317.17818</v>
      </c>
      <c r="H48" s="119">
        <f t="shared" si="1"/>
        <v>253.74254399999998</v>
      </c>
      <c r="I48" s="79"/>
      <c r="J48"/>
      <c r="K48"/>
      <c r="L48"/>
      <c r="M48"/>
      <c r="N48"/>
    </row>
    <row r="49" spans="1:14" s="45" customFormat="1" x14ac:dyDescent="0.25">
      <c r="A49" s="85" t="s">
        <v>93</v>
      </c>
      <c r="B49" s="85" t="s">
        <v>94</v>
      </c>
      <c r="C49" s="86">
        <v>2013</v>
      </c>
      <c r="D49" s="86">
        <v>270</v>
      </c>
      <c r="E49" s="100">
        <v>12465</v>
      </c>
      <c r="F49" s="109">
        <v>5034.8628000000008</v>
      </c>
      <c r="G49" s="109">
        <f t="shared" si="0"/>
        <v>251.74314000000004</v>
      </c>
      <c r="H49" s="119">
        <f t="shared" si="1"/>
        <v>201.39451200000005</v>
      </c>
      <c r="I49" s="79"/>
      <c r="J49"/>
      <c r="K49"/>
      <c r="L49"/>
      <c r="M49"/>
      <c r="N49"/>
    </row>
    <row r="50" spans="1:14" s="45" customFormat="1" x14ac:dyDescent="0.25">
      <c r="A50" s="85" t="s">
        <v>95</v>
      </c>
      <c r="B50" s="85" t="s">
        <v>96</v>
      </c>
      <c r="C50" s="86">
        <v>2013</v>
      </c>
      <c r="D50" s="86">
        <v>170</v>
      </c>
      <c r="E50" s="103">
        <v>3500</v>
      </c>
      <c r="F50" s="109">
        <v>1413.72</v>
      </c>
      <c r="G50" s="109">
        <f t="shared" si="0"/>
        <v>70.686000000000007</v>
      </c>
      <c r="H50" s="119">
        <f t="shared" si="1"/>
        <v>56.5488</v>
      </c>
      <c r="I50" s="79"/>
      <c r="J50"/>
      <c r="K50"/>
      <c r="L50"/>
      <c r="M50"/>
      <c r="N50"/>
    </row>
    <row r="51" spans="1:14" s="45" customFormat="1" x14ac:dyDescent="0.25">
      <c r="A51" s="85" t="s">
        <v>97</v>
      </c>
      <c r="B51" s="85" t="s">
        <v>98</v>
      </c>
      <c r="C51" s="86">
        <v>2013</v>
      </c>
      <c r="D51" s="86">
        <v>20</v>
      </c>
      <c r="E51" s="100">
        <v>400</v>
      </c>
      <c r="F51" s="109">
        <v>161.56800000000001</v>
      </c>
      <c r="G51" s="109">
        <f t="shared" si="0"/>
        <v>8.0784000000000002</v>
      </c>
      <c r="H51" s="119">
        <f t="shared" si="1"/>
        <v>6.4627200000000009</v>
      </c>
      <c r="I51" s="79"/>
      <c r="J51"/>
      <c r="K51"/>
      <c r="L51"/>
      <c r="M51"/>
      <c r="N51"/>
    </row>
    <row r="52" spans="1:14" s="45" customFormat="1" x14ac:dyDescent="0.25">
      <c r="A52" s="85" t="s">
        <v>99</v>
      </c>
      <c r="B52" s="85" t="s">
        <v>100</v>
      </c>
      <c r="C52" s="86">
        <v>2013</v>
      </c>
      <c r="D52" s="86">
        <v>360</v>
      </c>
      <c r="E52" s="100">
        <v>16515</v>
      </c>
      <c r="F52" s="109">
        <v>6670.7388000000001</v>
      </c>
      <c r="G52" s="109">
        <f t="shared" si="0"/>
        <v>333.53694000000002</v>
      </c>
      <c r="H52" s="119">
        <f t="shared" si="1"/>
        <v>266.82955200000004</v>
      </c>
      <c r="I52" s="79"/>
      <c r="J52"/>
      <c r="K52"/>
      <c r="L52"/>
      <c r="M52"/>
      <c r="N52"/>
    </row>
    <row r="53" spans="1:14" s="45" customFormat="1" x14ac:dyDescent="0.25">
      <c r="A53" s="85" t="s">
        <v>101</v>
      </c>
      <c r="B53" s="85" t="s">
        <v>102</v>
      </c>
      <c r="C53" s="86">
        <v>2013</v>
      </c>
      <c r="D53" s="86">
        <v>85</v>
      </c>
      <c r="E53" s="103">
        <v>2610</v>
      </c>
      <c r="F53" s="109">
        <v>1054.2311999999999</v>
      </c>
      <c r="G53" s="109">
        <f t="shared" si="0"/>
        <v>52.711559999999999</v>
      </c>
      <c r="H53" s="119">
        <f t="shared" si="1"/>
        <v>42.169247999999996</v>
      </c>
      <c r="I53" s="79"/>
      <c r="J53"/>
      <c r="K53"/>
      <c r="L53"/>
      <c r="M53"/>
      <c r="N53"/>
    </row>
    <row r="54" spans="1:14" s="45" customFormat="1" x14ac:dyDescent="0.25">
      <c r="A54" s="85" t="s">
        <v>103</v>
      </c>
      <c r="B54" s="85" t="s">
        <v>104</v>
      </c>
      <c r="C54" s="86">
        <v>2013</v>
      </c>
      <c r="D54" s="86">
        <v>50</v>
      </c>
      <c r="E54" s="100">
        <v>1560</v>
      </c>
      <c r="F54" s="109">
        <v>630.11519999999996</v>
      </c>
      <c r="G54" s="109">
        <f t="shared" si="0"/>
        <v>31.505759999999999</v>
      </c>
      <c r="H54" s="119">
        <f t="shared" si="1"/>
        <v>25.204608</v>
      </c>
      <c r="I54" s="79"/>
      <c r="J54"/>
      <c r="K54"/>
      <c r="L54"/>
      <c r="M54"/>
      <c r="N54"/>
    </row>
    <row r="55" spans="1:14" s="45" customFormat="1" x14ac:dyDescent="0.25">
      <c r="A55" s="85" t="s">
        <v>105</v>
      </c>
      <c r="B55" s="85" t="s">
        <v>106</v>
      </c>
      <c r="C55" s="86">
        <v>2013</v>
      </c>
      <c r="D55" s="86">
        <v>135</v>
      </c>
      <c r="E55" s="103">
        <v>4140</v>
      </c>
      <c r="F55" s="109">
        <v>1672.2287999999999</v>
      </c>
      <c r="G55" s="109">
        <f t="shared" si="0"/>
        <v>83.611440000000002</v>
      </c>
      <c r="H55" s="119">
        <f t="shared" si="1"/>
        <v>66.889151999999996</v>
      </c>
      <c r="I55" s="79"/>
      <c r="J55"/>
      <c r="K55"/>
      <c r="L55"/>
      <c r="M55"/>
      <c r="N55"/>
    </row>
    <row r="56" spans="1:14" s="45" customFormat="1" x14ac:dyDescent="0.25">
      <c r="A56" s="85" t="s">
        <v>107</v>
      </c>
      <c r="B56" s="85" t="s">
        <v>108</v>
      </c>
      <c r="C56" s="86">
        <v>2013</v>
      </c>
      <c r="D56" s="86">
        <v>60</v>
      </c>
      <c r="E56" s="100">
        <v>1950</v>
      </c>
      <c r="F56" s="109">
        <v>787.64400000000001</v>
      </c>
      <c r="G56" s="109">
        <f t="shared" si="0"/>
        <v>39.382200000000005</v>
      </c>
      <c r="H56" s="119">
        <f t="shared" si="1"/>
        <v>31.505760000000002</v>
      </c>
      <c r="I56" s="79"/>
      <c r="J56"/>
      <c r="K56"/>
      <c r="L56"/>
      <c r="M56"/>
      <c r="N56"/>
    </row>
    <row r="57" spans="1:14" s="45" customFormat="1" x14ac:dyDescent="0.25">
      <c r="A57" s="87" t="s">
        <v>109</v>
      </c>
      <c r="B57" s="87" t="s">
        <v>65</v>
      </c>
      <c r="C57" s="88">
        <v>2013</v>
      </c>
      <c r="D57" s="88">
        <v>150</v>
      </c>
      <c r="E57" s="107">
        <v>6975</v>
      </c>
      <c r="F57" s="110">
        <v>2817.3420000000006</v>
      </c>
      <c r="G57" s="110">
        <f t="shared" si="0"/>
        <v>140.86710000000002</v>
      </c>
      <c r="H57" s="118">
        <f t="shared" si="1"/>
        <v>112.69368000000003</v>
      </c>
      <c r="I57" s="79"/>
      <c r="J57"/>
      <c r="K57"/>
      <c r="L57"/>
      <c r="M57"/>
      <c r="N57"/>
    </row>
    <row r="58" spans="1:14" s="45" customFormat="1" x14ac:dyDescent="0.25">
      <c r="A58" s="87" t="s">
        <v>110</v>
      </c>
      <c r="B58" s="87" t="s">
        <v>67</v>
      </c>
      <c r="C58" s="88">
        <v>2013</v>
      </c>
      <c r="D58" s="88">
        <v>130</v>
      </c>
      <c r="E58" s="101">
        <v>5985</v>
      </c>
      <c r="F58" s="110">
        <v>2417.4612000000002</v>
      </c>
      <c r="G58" s="110">
        <f t="shared" si="0"/>
        <v>120.87306000000001</v>
      </c>
      <c r="H58" s="118">
        <f t="shared" si="1"/>
        <v>96.698448000000013</v>
      </c>
      <c r="I58" s="79"/>
      <c r="J58"/>
      <c r="K58"/>
      <c r="L58"/>
      <c r="M58"/>
      <c r="N58"/>
    </row>
    <row r="59" spans="1:14" s="49" customFormat="1" x14ac:dyDescent="0.25">
      <c r="A59" s="87" t="s">
        <v>111</v>
      </c>
      <c r="B59" s="87" t="s">
        <v>69</v>
      </c>
      <c r="C59" s="88">
        <v>2013</v>
      </c>
      <c r="D59" s="88">
        <v>155</v>
      </c>
      <c r="E59" s="107">
        <v>7065</v>
      </c>
      <c r="F59" s="110">
        <v>2853.6948000000002</v>
      </c>
      <c r="G59" s="110">
        <f t="shared" si="0"/>
        <v>142.68474000000001</v>
      </c>
      <c r="H59" s="118">
        <f t="shared" si="1"/>
        <v>114.14779200000001</v>
      </c>
      <c r="I59" s="79"/>
      <c r="J59"/>
      <c r="K59"/>
      <c r="L59"/>
      <c r="M59"/>
      <c r="N59"/>
    </row>
    <row r="60" spans="1:14" s="49" customFormat="1" x14ac:dyDescent="0.25">
      <c r="A60" s="87" t="s">
        <v>112</v>
      </c>
      <c r="B60" s="87" t="s">
        <v>71</v>
      </c>
      <c r="C60" s="88">
        <v>2013</v>
      </c>
      <c r="D60" s="88">
        <v>80</v>
      </c>
      <c r="E60" s="101">
        <v>3825</v>
      </c>
      <c r="F60" s="110">
        <v>1544.9940000000001</v>
      </c>
      <c r="G60" s="110">
        <f t="shared" si="0"/>
        <v>77.249700000000018</v>
      </c>
      <c r="H60" s="118">
        <f t="shared" si="1"/>
        <v>61.799760000000006</v>
      </c>
      <c r="I60" s="79"/>
      <c r="J60"/>
      <c r="K60"/>
      <c r="L60"/>
      <c r="M60"/>
      <c r="N60"/>
    </row>
    <row r="61" spans="1:14" s="49" customFormat="1" x14ac:dyDescent="0.25">
      <c r="A61" s="87" t="s">
        <v>113</v>
      </c>
      <c r="B61" s="87" t="s">
        <v>73</v>
      </c>
      <c r="C61" s="88">
        <v>2013</v>
      </c>
      <c r="D61" s="88">
        <v>115</v>
      </c>
      <c r="E61" s="101">
        <v>5355</v>
      </c>
      <c r="F61" s="110">
        <v>2162.9916000000003</v>
      </c>
      <c r="G61" s="110">
        <f t="shared" si="0"/>
        <v>108.14958000000001</v>
      </c>
      <c r="H61" s="118">
        <f t="shared" si="1"/>
        <v>86.51966400000002</v>
      </c>
      <c r="I61" s="79"/>
      <c r="J61"/>
      <c r="K61"/>
      <c r="L61"/>
      <c r="M61"/>
      <c r="N61"/>
    </row>
    <row r="62" spans="1:14" s="49" customFormat="1" x14ac:dyDescent="0.25">
      <c r="A62" s="87" t="s">
        <v>114</v>
      </c>
      <c r="B62" s="87" t="s">
        <v>75</v>
      </c>
      <c r="C62" s="88">
        <v>2013</v>
      </c>
      <c r="D62" s="88">
        <v>60</v>
      </c>
      <c r="E62" s="101">
        <v>2790</v>
      </c>
      <c r="F62" s="110">
        <v>1126.9367999999999</v>
      </c>
      <c r="G62" s="110">
        <f t="shared" si="0"/>
        <v>56.34684</v>
      </c>
      <c r="H62" s="118">
        <f t="shared" si="1"/>
        <v>45.077472</v>
      </c>
      <c r="I62" s="79"/>
      <c r="J62"/>
      <c r="K62"/>
      <c r="L62"/>
      <c r="M62"/>
      <c r="N62"/>
    </row>
    <row r="63" spans="1:14" s="49" customFormat="1" x14ac:dyDescent="0.25">
      <c r="A63" s="87" t="s">
        <v>115</v>
      </c>
      <c r="B63" s="87" t="s">
        <v>77</v>
      </c>
      <c r="C63" s="88">
        <v>2013</v>
      </c>
      <c r="D63" s="88">
        <v>65</v>
      </c>
      <c r="E63" s="101">
        <v>3060</v>
      </c>
      <c r="F63" s="110">
        <v>1235.9952000000001</v>
      </c>
      <c r="G63" s="110">
        <f t="shared" si="0"/>
        <v>61.799760000000006</v>
      </c>
      <c r="H63" s="118">
        <f t="shared" si="1"/>
        <v>49.439808000000006</v>
      </c>
      <c r="I63" s="79"/>
      <c r="J63"/>
      <c r="K63"/>
      <c r="L63"/>
      <c r="M63"/>
      <c r="N63"/>
    </row>
    <row r="64" spans="1:14" s="49" customFormat="1" x14ac:dyDescent="0.25">
      <c r="A64" s="89" t="s">
        <v>116</v>
      </c>
      <c r="B64" s="89" t="s">
        <v>48</v>
      </c>
      <c r="C64" s="84">
        <v>2012</v>
      </c>
      <c r="D64" s="90">
        <v>1820</v>
      </c>
      <c r="E64" s="99">
        <v>81900</v>
      </c>
      <c r="F64" s="108">
        <v>33081.048000000003</v>
      </c>
      <c r="G64" s="108">
        <f t="shared" si="0"/>
        <v>1654.0524000000003</v>
      </c>
      <c r="H64" s="117">
        <f t="shared" si="1"/>
        <v>1323.2419200000002</v>
      </c>
      <c r="I64" s="79"/>
      <c r="J64"/>
      <c r="K64"/>
      <c r="L64"/>
      <c r="M64"/>
      <c r="N64"/>
    </row>
    <row r="65" spans="1:14" s="49" customFormat="1" x14ac:dyDescent="0.25">
      <c r="A65" s="83" t="s">
        <v>117</v>
      </c>
      <c r="B65" s="83" t="s">
        <v>80</v>
      </c>
      <c r="C65" s="84">
        <v>2012</v>
      </c>
      <c r="D65" s="84">
        <v>409</v>
      </c>
      <c r="E65" s="99">
        <v>18405</v>
      </c>
      <c r="F65" s="108">
        <v>7434.1476000000002</v>
      </c>
      <c r="G65" s="108">
        <f t="shared" si="0"/>
        <v>371.70738000000006</v>
      </c>
      <c r="H65" s="117">
        <f t="shared" si="1"/>
        <v>297.365904</v>
      </c>
      <c r="I65" s="79"/>
      <c r="J65"/>
      <c r="K65"/>
      <c r="L65"/>
      <c r="M65"/>
      <c r="N65"/>
    </row>
    <row r="66" spans="1:14" s="49" customFormat="1" x14ac:dyDescent="0.25">
      <c r="A66" s="83" t="s">
        <v>118</v>
      </c>
      <c r="B66" s="83" t="s">
        <v>119</v>
      </c>
      <c r="C66" s="84">
        <v>2012</v>
      </c>
      <c r="D66" s="84">
        <v>458</v>
      </c>
      <c r="E66" s="99">
        <v>20610</v>
      </c>
      <c r="F66" s="108">
        <v>8324.7912000000015</v>
      </c>
      <c r="G66" s="108">
        <f t="shared" si="0"/>
        <v>416.2395600000001</v>
      </c>
      <c r="H66" s="117">
        <f t="shared" si="1"/>
        <v>332.99164800000005</v>
      </c>
      <c r="I66" s="79"/>
      <c r="J66"/>
      <c r="K66"/>
      <c r="L66"/>
      <c r="M66"/>
      <c r="N66"/>
    </row>
    <row r="67" spans="1:14" s="49" customFormat="1" x14ac:dyDescent="0.25">
      <c r="A67" s="91" t="s">
        <v>120</v>
      </c>
      <c r="B67" s="91" t="s">
        <v>49</v>
      </c>
      <c r="C67" s="86">
        <v>2012</v>
      </c>
      <c r="D67" s="92">
        <v>50</v>
      </c>
      <c r="E67" s="100">
        <v>2250</v>
      </c>
      <c r="F67" s="109">
        <v>908.82</v>
      </c>
      <c r="G67" s="109">
        <f t="shared" si="0"/>
        <v>45.441000000000003</v>
      </c>
      <c r="H67" s="119">
        <f t="shared" si="1"/>
        <v>36.352800000000002</v>
      </c>
      <c r="I67" s="79"/>
      <c r="J67"/>
      <c r="K67"/>
      <c r="L67"/>
      <c r="M67"/>
      <c r="N67"/>
    </row>
    <row r="68" spans="1:14" s="44" customFormat="1" x14ac:dyDescent="0.25">
      <c r="A68" s="85" t="s">
        <v>121</v>
      </c>
      <c r="B68" s="85" t="s">
        <v>122</v>
      </c>
      <c r="C68" s="86">
        <v>2012</v>
      </c>
      <c r="D68" s="86">
        <v>20</v>
      </c>
      <c r="E68" s="100">
        <v>900</v>
      </c>
      <c r="F68" s="109">
        <v>363.52800000000002</v>
      </c>
      <c r="G68" s="109">
        <f t="shared" si="0"/>
        <v>18.176400000000001</v>
      </c>
      <c r="H68" s="119">
        <f t="shared" si="1"/>
        <v>14.541120000000001</v>
      </c>
      <c r="I68" s="79"/>
      <c r="J68"/>
      <c r="K68"/>
      <c r="L68"/>
      <c r="M68"/>
      <c r="N68"/>
    </row>
    <row r="69" spans="1:14" s="44" customFormat="1" x14ac:dyDescent="0.25">
      <c r="A69" s="85" t="s">
        <v>123</v>
      </c>
      <c r="B69" s="85" t="s">
        <v>124</v>
      </c>
      <c r="C69" s="86">
        <v>2012</v>
      </c>
      <c r="D69" s="86">
        <v>4</v>
      </c>
      <c r="E69" s="100">
        <v>180</v>
      </c>
      <c r="F69" s="109">
        <v>72.70559999999999</v>
      </c>
      <c r="G69" s="109">
        <f t="shared" si="0"/>
        <v>3.6352799999999998</v>
      </c>
      <c r="H69" s="119">
        <f t="shared" si="1"/>
        <v>2.9082239999999997</v>
      </c>
      <c r="I69" s="79"/>
      <c r="J69"/>
      <c r="K69"/>
      <c r="L69"/>
      <c r="M69"/>
      <c r="N69"/>
    </row>
    <row r="70" spans="1:14" s="44" customFormat="1" x14ac:dyDescent="0.25">
      <c r="A70" s="85" t="s">
        <v>125</v>
      </c>
      <c r="B70" s="85" t="s">
        <v>50</v>
      </c>
      <c r="C70" s="86">
        <v>2012</v>
      </c>
      <c r="D70" s="86">
        <v>43</v>
      </c>
      <c r="E70" s="100">
        <v>1935</v>
      </c>
      <c r="F70" s="109">
        <v>781.58519999999999</v>
      </c>
      <c r="G70" s="109">
        <f t="shared" si="0"/>
        <v>39.079260000000005</v>
      </c>
      <c r="H70" s="119">
        <f t="shared" si="1"/>
        <v>31.263408000000002</v>
      </c>
      <c r="I70" s="79"/>
      <c r="J70"/>
      <c r="K70"/>
      <c r="L70"/>
      <c r="M70"/>
      <c r="N70"/>
    </row>
    <row r="71" spans="1:14" s="44" customFormat="1" x14ac:dyDescent="0.25">
      <c r="A71" s="85" t="s">
        <v>126</v>
      </c>
      <c r="B71" s="85" t="s">
        <v>127</v>
      </c>
      <c r="C71" s="86">
        <v>2012</v>
      </c>
      <c r="D71" s="86">
        <v>22</v>
      </c>
      <c r="E71" s="100">
        <v>990</v>
      </c>
      <c r="F71" s="109">
        <v>399.88080000000002</v>
      </c>
      <c r="G71" s="109">
        <f t="shared" si="0"/>
        <v>19.994040000000002</v>
      </c>
      <c r="H71" s="119">
        <f t="shared" si="1"/>
        <v>15.995232000000001</v>
      </c>
      <c r="I71" s="79"/>
      <c r="J71"/>
      <c r="K71"/>
      <c r="L71"/>
      <c r="M71"/>
      <c r="N71"/>
    </row>
    <row r="72" spans="1:14" s="44" customFormat="1" x14ac:dyDescent="0.25">
      <c r="A72" s="91" t="s">
        <v>128</v>
      </c>
      <c r="B72" s="91" t="s">
        <v>51</v>
      </c>
      <c r="C72" s="86">
        <v>2012</v>
      </c>
      <c r="D72" s="92">
        <v>120</v>
      </c>
      <c r="E72" s="100">
        <v>5400</v>
      </c>
      <c r="F72" s="109">
        <v>2181.1680000000001</v>
      </c>
      <c r="G72" s="109">
        <f t="shared" si="0"/>
        <v>109.05840000000001</v>
      </c>
      <c r="H72" s="119">
        <f t="shared" si="1"/>
        <v>87.24672000000001</v>
      </c>
      <c r="I72" s="79"/>
      <c r="J72"/>
      <c r="K72"/>
      <c r="L72"/>
      <c r="M72"/>
      <c r="N72"/>
    </row>
    <row r="73" spans="1:14" s="44" customFormat="1" x14ac:dyDescent="0.25">
      <c r="A73" s="85" t="s">
        <v>129</v>
      </c>
      <c r="B73" s="85" t="s">
        <v>130</v>
      </c>
      <c r="C73" s="86">
        <v>2012</v>
      </c>
      <c r="D73" s="86">
        <v>22</v>
      </c>
      <c r="E73" s="100">
        <v>990</v>
      </c>
      <c r="F73" s="109">
        <v>399.88080000000002</v>
      </c>
      <c r="G73" s="109">
        <f t="shared" si="0"/>
        <v>19.994040000000002</v>
      </c>
      <c r="H73" s="119">
        <f t="shared" si="1"/>
        <v>15.995232000000001</v>
      </c>
      <c r="I73" s="79"/>
      <c r="J73"/>
      <c r="K73"/>
      <c r="L73"/>
      <c r="M73"/>
      <c r="N73"/>
    </row>
    <row r="74" spans="1:14" s="47" customFormat="1" x14ac:dyDescent="0.25">
      <c r="A74" s="91" t="s">
        <v>131</v>
      </c>
      <c r="B74" s="91" t="s">
        <v>86</v>
      </c>
      <c r="C74" s="86">
        <v>2012</v>
      </c>
      <c r="D74" s="92">
        <v>250</v>
      </c>
      <c r="E74" s="100">
        <v>11250</v>
      </c>
      <c r="F74" s="109">
        <v>4544.1000000000004</v>
      </c>
      <c r="G74" s="109">
        <f t="shared" si="0"/>
        <v>227.20500000000004</v>
      </c>
      <c r="H74" s="119">
        <f t="shared" si="1"/>
        <v>181.76400000000001</v>
      </c>
      <c r="I74" s="79"/>
      <c r="J74"/>
      <c r="K74"/>
      <c r="L74"/>
      <c r="M74"/>
      <c r="N74"/>
    </row>
    <row r="75" spans="1:14" s="46" customFormat="1" x14ac:dyDescent="0.25">
      <c r="A75" s="85" t="s">
        <v>132</v>
      </c>
      <c r="B75" s="85" t="s">
        <v>133</v>
      </c>
      <c r="C75" s="86">
        <v>2012</v>
      </c>
      <c r="D75" s="86">
        <v>30</v>
      </c>
      <c r="E75" s="100">
        <v>1350</v>
      </c>
      <c r="F75" s="109">
        <v>545.29200000000003</v>
      </c>
      <c r="G75" s="109">
        <f t="shared" si="0"/>
        <v>27.264600000000002</v>
      </c>
      <c r="H75" s="119">
        <f t="shared" si="1"/>
        <v>21.811680000000003</v>
      </c>
      <c r="I75" s="79"/>
      <c r="J75"/>
      <c r="K75"/>
      <c r="L75"/>
      <c r="M75"/>
      <c r="N75"/>
    </row>
    <row r="76" spans="1:14" s="46" customFormat="1" x14ac:dyDescent="0.25">
      <c r="A76" s="85" t="s">
        <v>134</v>
      </c>
      <c r="B76" s="85" t="s">
        <v>135</v>
      </c>
      <c r="C76" s="86">
        <v>2012</v>
      </c>
      <c r="D76" s="86">
        <v>52</v>
      </c>
      <c r="E76" s="103">
        <v>2340</v>
      </c>
      <c r="F76" s="109">
        <v>945.17280000000017</v>
      </c>
      <c r="G76" s="109">
        <f t="shared" si="0"/>
        <v>47.258640000000014</v>
      </c>
      <c r="H76" s="119">
        <f t="shared" si="1"/>
        <v>37.806912000000004</v>
      </c>
      <c r="I76" s="79"/>
      <c r="J76"/>
      <c r="K76"/>
      <c r="L76"/>
      <c r="M76"/>
      <c r="N76"/>
    </row>
    <row r="77" spans="1:14" s="45" customFormat="1" x14ac:dyDescent="0.25">
      <c r="A77" s="91" t="s">
        <v>136</v>
      </c>
      <c r="B77" s="91" t="s">
        <v>88</v>
      </c>
      <c r="C77" s="86">
        <v>2012</v>
      </c>
      <c r="D77" s="92">
        <v>42</v>
      </c>
      <c r="E77" s="100">
        <v>1890</v>
      </c>
      <c r="F77" s="109">
        <v>763.40879999999993</v>
      </c>
      <c r="G77" s="109">
        <f t="shared" si="0"/>
        <v>38.170439999999999</v>
      </c>
      <c r="H77" s="119">
        <f t="shared" si="1"/>
        <v>30.536351999999997</v>
      </c>
      <c r="I77" s="79"/>
      <c r="J77"/>
      <c r="K77"/>
      <c r="L77"/>
      <c r="M77"/>
      <c r="N77"/>
    </row>
    <row r="78" spans="1:14" s="45" customFormat="1" x14ac:dyDescent="0.25">
      <c r="A78" s="85" t="s">
        <v>137</v>
      </c>
      <c r="B78" s="85" t="s">
        <v>138</v>
      </c>
      <c r="C78" s="86">
        <v>2012</v>
      </c>
      <c r="D78" s="86">
        <v>6</v>
      </c>
      <c r="E78" s="103">
        <v>270</v>
      </c>
      <c r="F78" s="109">
        <v>109.05840000000001</v>
      </c>
      <c r="G78" s="109">
        <f t="shared" si="0"/>
        <v>5.4529200000000007</v>
      </c>
      <c r="H78" s="119">
        <f t="shared" si="1"/>
        <v>4.362336</v>
      </c>
      <c r="I78" s="79"/>
      <c r="J78"/>
      <c r="K78"/>
      <c r="L78"/>
      <c r="M78"/>
      <c r="N78"/>
    </row>
    <row r="79" spans="1:14" s="45" customFormat="1" x14ac:dyDescent="0.25">
      <c r="A79" s="85" t="s">
        <v>139</v>
      </c>
      <c r="B79" s="85" t="s">
        <v>140</v>
      </c>
      <c r="C79" s="86">
        <v>2012</v>
      </c>
      <c r="D79" s="86">
        <v>9</v>
      </c>
      <c r="E79" s="100">
        <v>405</v>
      </c>
      <c r="F79" s="109">
        <v>163.58760000000001</v>
      </c>
      <c r="G79" s="109">
        <f t="shared" si="0"/>
        <v>8.1793800000000001</v>
      </c>
      <c r="H79" s="119">
        <f t="shared" si="1"/>
        <v>6.5435040000000004</v>
      </c>
      <c r="I79" s="79"/>
      <c r="J79"/>
      <c r="K79"/>
      <c r="L79"/>
      <c r="M79"/>
      <c r="N79"/>
    </row>
    <row r="80" spans="1:14" s="45" customFormat="1" x14ac:dyDescent="0.25">
      <c r="A80" s="91" t="s">
        <v>141</v>
      </c>
      <c r="B80" s="91" t="s">
        <v>54</v>
      </c>
      <c r="C80" s="86">
        <v>2012</v>
      </c>
      <c r="D80" s="92">
        <v>325</v>
      </c>
      <c r="E80" s="100">
        <v>14625</v>
      </c>
      <c r="F80" s="109">
        <v>5907.33</v>
      </c>
      <c r="G80" s="109">
        <f t="shared" si="0"/>
        <v>295.36650000000003</v>
      </c>
      <c r="H80" s="119">
        <f t="shared" si="1"/>
        <v>236.29320000000001</v>
      </c>
      <c r="I80" s="79"/>
      <c r="J80"/>
      <c r="K80"/>
      <c r="L80"/>
      <c r="M80"/>
      <c r="N80"/>
    </row>
    <row r="81" spans="1:14" s="45" customFormat="1" x14ac:dyDescent="0.25">
      <c r="A81" s="85" t="s">
        <v>142</v>
      </c>
      <c r="B81" s="85" t="s">
        <v>143</v>
      </c>
      <c r="C81" s="86">
        <v>2012</v>
      </c>
      <c r="D81" s="86">
        <v>84</v>
      </c>
      <c r="E81" s="103">
        <v>3780</v>
      </c>
      <c r="F81" s="109">
        <v>1526.8175999999999</v>
      </c>
      <c r="G81" s="109">
        <f t="shared" ref="G81:G144" si="2">F81*0.05</f>
        <v>76.340879999999999</v>
      </c>
      <c r="H81" s="119">
        <f t="shared" ref="H81:H144" si="3">F81*0.04</f>
        <v>61.072703999999995</v>
      </c>
      <c r="I81" s="79"/>
      <c r="J81"/>
      <c r="K81"/>
      <c r="L81"/>
      <c r="M81"/>
      <c r="N81"/>
    </row>
    <row r="82" spans="1:14" s="45" customFormat="1" x14ac:dyDescent="0.25">
      <c r="A82" s="85" t="s">
        <v>144</v>
      </c>
      <c r="B82" s="85" t="s">
        <v>145</v>
      </c>
      <c r="C82" s="86">
        <v>2012</v>
      </c>
      <c r="D82" s="86">
        <v>72</v>
      </c>
      <c r="E82" s="100">
        <v>3240</v>
      </c>
      <c r="F82" s="109">
        <v>1308.7008000000001</v>
      </c>
      <c r="G82" s="109">
        <f t="shared" si="2"/>
        <v>65.435040000000001</v>
      </c>
      <c r="H82" s="119">
        <f t="shared" si="3"/>
        <v>52.348032000000003</v>
      </c>
      <c r="I82" s="79"/>
      <c r="J82"/>
      <c r="K82"/>
      <c r="L82"/>
      <c r="M82"/>
      <c r="N82"/>
    </row>
    <row r="83" spans="1:14" s="45" customFormat="1" x14ac:dyDescent="0.25">
      <c r="A83" s="85" t="s">
        <v>146</v>
      </c>
      <c r="B83" s="85" t="s">
        <v>55</v>
      </c>
      <c r="C83" s="86">
        <v>2012</v>
      </c>
      <c r="D83" s="86">
        <v>9</v>
      </c>
      <c r="E83" s="103">
        <v>405</v>
      </c>
      <c r="F83" s="109">
        <v>163.58760000000001</v>
      </c>
      <c r="G83" s="109">
        <f t="shared" si="2"/>
        <v>8.1793800000000001</v>
      </c>
      <c r="H83" s="119">
        <f t="shared" si="3"/>
        <v>6.5435040000000004</v>
      </c>
      <c r="I83" s="79"/>
      <c r="J83"/>
      <c r="K83"/>
      <c r="L83"/>
      <c r="M83"/>
      <c r="N83"/>
    </row>
    <row r="84" spans="1:14" s="45" customFormat="1" x14ac:dyDescent="0.25">
      <c r="A84" s="85" t="s">
        <v>147</v>
      </c>
      <c r="B84" s="85" t="s">
        <v>148</v>
      </c>
      <c r="C84" s="86">
        <v>2012</v>
      </c>
      <c r="D84" s="86">
        <v>4</v>
      </c>
      <c r="E84" s="100">
        <v>180</v>
      </c>
      <c r="F84" s="109">
        <v>72.70559999999999</v>
      </c>
      <c r="G84" s="109">
        <f t="shared" si="2"/>
        <v>3.6352799999999998</v>
      </c>
      <c r="H84" s="119">
        <f t="shared" si="3"/>
        <v>2.9082239999999997</v>
      </c>
      <c r="I84" s="79"/>
      <c r="J84"/>
      <c r="K84"/>
      <c r="L84"/>
      <c r="M84"/>
      <c r="N84"/>
    </row>
    <row r="85" spans="1:14" s="45" customFormat="1" x14ac:dyDescent="0.25">
      <c r="A85" s="91" t="s">
        <v>149</v>
      </c>
      <c r="B85" s="91" t="s">
        <v>92</v>
      </c>
      <c r="C85" s="86">
        <v>2012</v>
      </c>
      <c r="D85" s="92">
        <v>250</v>
      </c>
      <c r="E85" s="103">
        <v>11250</v>
      </c>
      <c r="F85" s="109">
        <v>4544.1000000000004</v>
      </c>
      <c r="G85" s="109">
        <f t="shared" si="2"/>
        <v>227.20500000000004</v>
      </c>
      <c r="H85" s="119">
        <f t="shared" si="3"/>
        <v>181.76400000000001</v>
      </c>
      <c r="I85" s="79"/>
      <c r="J85"/>
      <c r="K85"/>
      <c r="L85"/>
      <c r="M85"/>
      <c r="N85"/>
    </row>
    <row r="86" spans="1:14" s="45" customFormat="1" x14ac:dyDescent="0.25">
      <c r="A86" s="85" t="s">
        <v>150</v>
      </c>
      <c r="B86" s="85" t="s">
        <v>151</v>
      </c>
      <c r="C86" s="86">
        <v>2012</v>
      </c>
      <c r="D86" s="86">
        <v>15</v>
      </c>
      <c r="E86" s="100">
        <v>675</v>
      </c>
      <c r="F86" s="109">
        <v>272.64600000000002</v>
      </c>
      <c r="G86" s="109">
        <f t="shared" si="2"/>
        <v>13.632300000000001</v>
      </c>
      <c r="H86" s="119">
        <f t="shared" si="3"/>
        <v>10.905840000000001</v>
      </c>
      <c r="I86" s="79"/>
      <c r="J86"/>
      <c r="K86"/>
      <c r="L86"/>
      <c r="M86"/>
      <c r="N86"/>
    </row>
    <row r="87" spans="1:14" s="45" customFormat="1" x14ac:dyDescent="0.25">
      <c r="A87" s="85" t="s">
        <v>152</v>
      </c>
      <c r="B87" s="85" t="s">
        <v>153</v>
      </c>
      <c r="C87" s="86">
        <v>2012</v>
      </c>
      <c r="D87" s="86">
        <v>70</v>
      </c>
      <c r="E87" s="103">
        <v>3150</v>
      </c>
      <c r="F87" s="109">
        <v>1272.348</v>
      </c>
      <c r="G87" s="109">
        <f t="shared" si="2"/>
        <v>63.617400000000004</v>
      </c>
      <c r="H87" s="119">
        <f t="shared" si="3"/>
        <v>50.893920000000001</v>
      </c>
      <c r="I87" s="79"/>
      <c r="J87"/>
      <c r="K87"/>
      <c r="L87"/>
      <c r="M87"/>
      <c r="N87"/>
    </row>
    <row r="88" spans="1:14" s="45" customFormat="1" x14ac:dyDescent="0.25">
      <c r="A88" s="91" t="s">
        <v>154</v>
      </c>
      <c r="B88" s="91" t="s">
        <v>94</v>
      </c>
      <c r="C88" s="86">
        <v>2012</v>
      </c>
      <c r="D88" s="92">
        <v>140</v>
      </c>
      <c r="E88" s="100">
        <v>6300</v>
      </c>
      <c r="F88" s="109">
        <v>2544.6959999999999</v>
      </c>
      <c r="G88" s="109">
        <f t="shared" si="2"/>
        <v>127.23480000000001</v>
      </c>
      <c r="H88" s="119">
        <f t="shared" si="3"/>
        <v>101.78784</v>
      </c>
      <c r="I88" s="79"/>
      <c r="J88"/>
      <c r="K88"/>
      <c r="L88"/>
      <c r="M88"/>
      <c r="N88"/>
    </row>
    <row r="89" spans="1:14" s="45" customFormat="1" x14ac:dyDescent="0.25">
      <c r="A89" s="85" t="s">
        <v>155</v>
      </c>
      <c r="B89" s="85" t="s">
        <v>156</v>
      </c>
      <c r="C89" s="86">
        <v>2012</v>
      </c>
      <c r="D89" s="86">
        <v>54</v>
      </c>
      <c r="E89" s="100">
        <v>2430</v>
      </c>
      <c r="F89" s="109">
        <v>981.52560000000005</v>
      </c>
      <c r="G89" s="109">
        <f t="shared" si="2"/>
        <v>49.076280000000004</v>
      </c>
      <c r="H89" s="119">
        <f t="shared" si="3"/>
        <v>39.261024000000006</v>
      </c>
      <c r="I89" s="79"/>
      <c r="J89"/>
      <c r="K89"/>
      <c r="L89"/>
      <c r="M89"/>
      <c r="N89"/>
    </row>
    <row r="90" spans="1:14" s="45" customFormat="1" x14ac:dyDescent="0.25">
      <c r="A90" s="85" t="s">
        <v>157</v>
      </c>
      <c r="B90" s="85" t="s">
        <v>158</v>
      </c>
      <c r="C90" s="86">
        <v>2012</v>
      </c>
      <c r="D90" s="86">
        <v>73</v>
      </c>
      <c r="E90" s="103">
        <v>3285</v>
      </c>
      <c r="F90" s="109">
        <v>1326.8771999999999</v>
      </c>
      <c r="G90" s="109">
        <f t="shared" si="2"/>
        <v>66.343859999999992</v>
      </c>
      <c r="H90" s="119">
        <f t="shared" si="3"/>
        <v>53.075087999999994</v>
      </c>
      <c r="I90" s="79"/>
      <c r="J90"/>
      <c r="K90"/>
      <c r="L90"/>
      <c r="M90"/>
      <c r="N90"/>
    </row>
    <row r="91" spans="1:14" s="45" customFormat="1" x14ac:dyDescent="0.25">
      <c r="A91" s="91" t="s">
        <v>159</v>
      </c>
      <c r="B91" s="91" t="s">
        <v>96</v>
      </c>
      <c r="C91" s="86">
        <v>2012</v>
      </c>
      <c r="D91" s="92">
        <v>110</v>
      </c>
      <c r="E91" s="100">
        <v>2200</v>
      </c>
      <c r="F91" s="109">
        <v>888.62400000000002</v>
      </c>
      <c r="G91" s="109">
        <f t="shared" si="2"/>
        <v>44.431200000000004</v>
      </c>
      <c r="H91" s="119">
        <f t="shared" si="3"/>
        <v>35.544960000000003</v>
      </c>
      <c r="I91" s="79"/>
      <c r="J91"/>
      <c r="K91"/>
      <c r="L91"/>
      <c r="M91"/>
      <c r="N91"/>
    </row>
    <row r="92" spans="1:14" s="45" customFormat="1" x14ac:dyDescent="0.25">
      <c r="A92" s="85" t="s">
        <v>160</v>
      </c>
      <c r="B92" s="85" t="s">
        <v>98</v>
      </c>
      <c r="C92" s="86">
        <v>2012</v>
      </c>
      <c r="D92" s="86">
        <v>54</v>
      </c>
      <c r="E92" s="103">
        <v>1080</v>
      </c>
      <c r="F92" s="109">
        <v>436.23360000000002</v>
      </c>
      <c r="G92" s="109">
        <f t="shared" si="2"/>
        <v>21.811680000000003</v>
      </c>
      <c r="H92" s="119">
        <f t="shared" si="3"/>
        <v>17.449344</v>
      </c>
      <c r="I92" s="79"/>
      <c r="J92"/>
      <c r="K92"/>
      <c r="L92"/>
      <c r="M92"/>
      <c r="N92"/>
    </row>
    <row r="93" spans="1:14" s="45" customFormat="1" x14ac:dyDescent="0.25">
      <c r="A93" s="85" t="s">
        <v>161</v>
      </c>
      <c r="B93" s="85" t="s">
        <v>162</v>
      </c>
      <c r="C93" s="86">
        <v>2012</v>
      </c>
      <c r="D93" s="86">
        <v>33</v>
      </c>
      <c r="E93" s="100">
        <v>660</v>
      </c>
      <c r="F93" s="109">
        <v>266.5872</v>
      </c>
      <c r="G93" s="109">
        <f t="shared" si="2"/>
        <v>13.329360000000001</v>
      </c>
      <c r="H93" s="119">
        <f t="shared" si="3"/>
        <v>10.663487999999999</v>
      </c>
      <c r="I93" s="79"/>
      <c r="J93"/>
      <c r="K93"/>
      <c r="L93"/>
      <c r="M93"/>
      <c r="N93"/>
    </row>
    <row r="94" spans="1:14" s="45" customFormat="1" x14ac:dyDescent="0.25">
      <c r="A94" s="91" t="s">
        <v>163</v>
      </c>
      <c r="B94" s="91" t="s">
        <v>59</v>
      </c>
      <c r="C94" s="86">
        <v>2012</v>
      </c>
      <c r="D94" s="92">
        <v>230</v>
      </c>
      <c r="E94" s="103">
        <v>10350</v>
      </c>
      <c r="F94" s="109">
        <v>4180.5720000000001</v>
      </c>
      <c r="G94" s="109">
        <f t="shared" si="2"/>
        <v>209.02860000000001</v>
      </c>
      <c r="H94" s="119">
        <f t="shared" si="3"/>
        <v>167.22288</v>
      </c>
      <c r="I94" s="79"/>
      <c r="J94"/>
      <c r="K94"/>
      <c r="L94"/>
      <c r="M94"/>
      <c r="N94"/>
    </row>
    <row r="95" spans="1:14" s="45" customFormat="1" x14ac:dyDescent="0.25">
      <c r="A95" s="85" t="s">
        <v>164</v>
      </c>
      <c r="B95" s="85" t="s">
        <v>165</v>
      </c>
      <c r="C95" s="86">
        <v>2012</v>
      </c>
      <c r="D95" s="86">
        <v>86</v>
      </c>
      <c r="E95" s="100">
        <v>3870</v>
      </c>
      <c r="F95" s="109">
        <v>1563.1704</v>
      </c>
      <c r="G95" s="109">
        <f t="shared" si="2"/>
        <v>78.15852000000001</v>
      </c>
      <c r="H95" s="119">
        <f t="shared" si="3"/>
        <v>62.526816000000004</v>
      </c>
      <c r="I95" s="79"/>
      <c r="J95"/>
      <c r="K95"/>
      <c r="L95"/>
      <c r="M95"/>
      <c r="N95"/>
    </row>
    <row r="96" spans="1:14" s="45" customFormat="1" x14ac:dyDescent="0.25">
      <c r="A96" s="85" t="s">
        <v>166</v>
      </c>
      <c r="B96" s="85" t="s">
        <v>167</v>
      </c>
      <c r="C96" s="86">
        <v>2012</v>
      </c>
      <c r="D96" s="86">
        <v>42</v>
      </c>
      <c r="E96" s="103">
        <v>1890</v>
      </c>
      <c r="F96" s="109">
        <v>763.40879999999993</v>
      </c>
      <c r="G96" s="109">
        <f t="shared" si="2"/>
        <v>38.170439999999999</v>
      </c>
      <c r="H96" s="119">
        <f t="shared" si="3"/>
        <v>30.536351999999997</v>
      </c>
      <c r="I96" s="79"/>
      <c r="J96"/>
      <c r="K96"/>
      <c r="L96"/>
      <c r="M96"/>
      <c r="N96"/>
    </row>
    <row r="97" spans="1:14" s="45" customFormat="1" x14ac:dyDescent="0.25">
      <c r="A97" s="85" t="s">
        <v>168</v>
      </c>
      <c r="B97" s="85" t="s">
        <v>102</v>
      </c>
      <c r="C97" s="86">
        <v>2012</v>
      </c>
      <c r="D97" s="86">
        <v>64</v>
      </c>
      <c r="E97" s="100">
        <v>1920</v>
      </c>
      <c r="F97" s="109">
        <v>775.52639999999997</v>
      </c>
      <c r="G97" s="109">
        <f t="shared" si="2"/>
        <v>38.776319999999998</v>
      </c>
      <c r="H97" s="119">
        <f t="shared" si="3"/>
        <v>31.021055999999998</v>
      </c>
      <c r="I97" s="79"/>
      <c r="J97"/>
      <c r="K97"/>
      <c r="L97"/>
      <c r="M97"/>
      <c r="N97"/>
    </row>
    <row r="98" spans="1:14" s="45" customFormat="1" x14ac:dyDescent="0.25">
      <c r="A98" s="85" t="s">
        <v>169</v>
      </c>
      <c r="B98" s="85" t="s">
        <v>170</v>
      </c>
      <c r="C98" s="86">
        <v>2012</v>
      </c>
      <c r="D98" s="86">
        <v>2</v>
      </c>
      <c r="E98" s="100">
        <v>60</v>
      </c>
      <c r="F98" s="109">
        <v>24.235199999999999</v>
      </c>
      <c r="G98" s="109">
        <f t="shared" si="2"/>
        <v>1.2117599999999999</v>
      </c>
      <c r="H98" s="119">
        <f t="shared" si="3"/>
        <v>0.96940799999999994</v>
      </c>
      <c r="I98" s="79"/>
      <c r="J98"/>
      <c r="K98"/>
      <c r="L98"/>
      <c r="M98"/>
      <c r="N98"/>
    </row>
    <row r="99" spans="1:14" s="45" customFormat="1" x14ac:dyDescent="0.25">
      <c r="A99" s="85" t="s">
        <v>171</v>
      </c>
      <c r="B99" s="85" t="s">
        <v>172</v>
      </c>
      <c r="C99" s="86">
        <v>2012</v>
      </c>
      <c r="D99" s="86">
        <v>7</v>
      </c>
      <c r="E99" s="100">
        <v>210</v>
      </c>
      <c r="F99" s="109">
        <v>84.8232</v>
      </c>
      <c r="G99" s="109">
        <f t="shared" si="2"/>
        <v>4.2411599999999998</v>
      </c>
      <c r="H99" s="119">
        <f t="shared" si="3"/>
        <v>3.3929279999999999</v>
      </c>
      <c r="I99" s="79"/>
      <c r="J99"/>
      <c r="K99"/>
      <c r="L99"/>
      <c r="M99"/>
      <c r="N99"/>
    </row>
    <row r="100" spans="1:14" s="45" customFormat="1" x14ac:dyDescent="0.25">
      <c r="A100" s="85" t="s">
        <v>173</v>
      </c>
      <c r="B100" s="85" t="s">
        <v>104</v>
      </c>
      <c r="C100" s="86">
        <v>2012</v>
      </c>
      <c r="D100" s="86">
        <v>40</v>
      </c>
      <c r="E100" s="100">
        <v>1200</v>
      </c>
      <c r="F100" s="109">
        <v>484.70400000000001</v>
      </c>
      <c r="G100" s="109">
        <f t="shared" si="2"/>
        <v>24.235200000000003</v>
      </c>
      <c r="H100" s="119">
        <f t="shared" si="3"/>
        <v>19.388159999999999</v>
      </c>
      <c r="I100" s="79"/>
      <c r="J100"/>
      <c r="K100"/>
      <c r="L100"/>
      <c r="M100"/>
      <c r="N100"/>
    </row>
    <row r="101" spans="1:14" s="45" customFormat="1" x14ac:dyDescent="0.25">
      <c r="A101" s="85" t="s">
        <v>174</v>
      </c>
      <c r="B101" s="85" t="s">
        <v>175</v>
      </c>
      <c r="C101" s="86">
        <v>2012</v>
      </c>
      <c r="D101" s="86">
        <v>2</v>
      </c>
      <c r="E101" s="100">
        <v>60</v>
      </c>
      <c r="F101" s="109">
        <v>24.235199999999999</v>
      </c>
      <c r="G101" s="109">
        <f t="shared" si="2"/>
        <v>1.2117599999999999</v>
      </c>
      <c r="H101" s="119">
        <f t="shared" si="3"/>
        <v>0.96940799999999994</v>
      </c>
      <c r="I101" s="79"/>
      <c r="J101"/>
      <c r="K101"/>
      <c r="L101"/>
      <c r="M101"/>
      <c r="N101"/>
    </row>
    <row r="102" spans="1:14" s="45" customFormat="1" x14ac:dyDescent="0.25">
      <c r="A102" s="85" t="s">
        <v>176</v>
      </c>
      <c r="B102" s="85" t="s">
        <v>177</v>
      </c>
      <c r="C102" s="86">
        <v>2012</v>
      </c>
      <c r="D102" s="86">
        <v>4</v>
      </c>
      <c r="E102" s="100">
        <v>120</v>
      </c>
      <c r="F102" s="109">
        <v>48.470399999999998</v>
      </c>
      <c r="G102" s="109">
        <f t="shared" si="2"/>
        <v>2.4235199999999999</v>
      </c>
      <c r="H102" s="119">
        <f t="shared" si="3"/>
        <v>1.9388159999999999</v>
      </c>
      <c r="I102" s="79"/>
      <c r="J102"/>
      <c r="K102"/>
      <c r="L102"/>
      <c r="M102"/>
      <c r="N102"/>
    </row>
    <row r="103" spans="1:14" s="45" customFormat="1" x14ac:dyDescent="0.25">
      <c r="A103" s="91" t="s">
        <v>178</v>
      </c>
      <c r="B103" s="91" t="s">
        <v>106</v>
      </c>
      <c r="C103" s="86">
        <v>2012</v>
      </c>
      <c r="D103" s="92">
        <v>81</v>
      </c>
      <c r="E103" s="100">
        <v>2430</v>
      </c>
      <c r="F103" s="109">
        <v>981.52560000000005</v>
      </c>
      <c r="G103" s="109">
        <f t="shared" si="2"/>
        <v>49.076280000000004</v>
      </c>
      <c r="H103" s="119">
        <f t="shared" si="3"/>
        <v>39.261024000000006</v>
      </c>
      <c r="I103" s="79"/>
      <c r="J103"/>
      <c r="K103"/>
      <c r="L103"/>
      <c r="M103"/>
      <c r="N103"/>
    </row>
    <row r="104" spans="1:14" s="45" customFormat="1" x14ac:dyDescent="0.25">
      <c r="A104" s="85" t="s">
        <v>179</v>
      </c>
      <c r="B104" s="85" t="s">
        <v>180</v>
      </c>
      <c r="C104" s="86">
        <v>2012</v>
      </c>
      <c r="D104" s="86">
        <v>26</v>
      </c>
      <c r="E104" s="100">
        <v>780</v>
      </c>
      <c r="F104" s="109">
        <v>315.05759999999998</v>
      </c>
      <c r="G104" s="109">
        <f t="shared" si="2"/>
        <v>15.752879999999999</v>
      </c>
      <c r="H104" s="119">
        <f t="shared" si="3"/>
        <v>12.602304</v>
      </c>
      <c r="I104" s="79"/>
      <c r="J104"/>
      <c r="K104"/>
      <c r="L104"/>
      <c r="M104"/>
      <c r="N104"/>
    </row>
    <row r="105" spans="1:14" s="44" customFormat="1" x14ac:dyDescent="0.25">
      <c r="A105" s="85" t="s">
        <v>181</v>
      </c>
      <c r="B105" s="85" t="s">
        <v>182</v>
      </c>
      <c r="C105" s="86">
        <v>2012</v>
      </c>
      <c r="D105" s="86">
        <v>18</v>
      </c>
      <c r="E105" s="100">
        <v>540</v>
      </c>
      <c r="F105" s="109">
        <v>218.11680000000001</v>
      </c>
      <c r="G105" s="109">
        <f t="shared" si="2"/>
        <v>10.905840000000001</v>
      </c>
      <c r="H105" s="119">
        <f t="shared" si="3"/>
        <v>8.724672</v>
      </c>
      <c r="I105" s="79"/>
      <c r="J105"/>
      <c r="K105"/>
      <c r="L105"/>
      <c r="M105"/>
      <c r="N105"/>
    </row>
    <row r="106" spans="1:14" s="44" customFormat="1" x14ac:dyDescent="0.25">
      <c r="A106" s="91" t="s">
        <v>183</v>
      </c>
      <c r="B106" s="91" t="s">
        <v>108</v>
      </c>
      <c r="C106" s="86">
        <v>2012</v>
      </c>
      <c r="D106" s="92">
        <v>51</v>
      </c>
      <c r="E106" s="100">
        <v>1530</v>
      </c>
      <c r="F106" s="109">
        <v>617.99760000000003</v>
      </c>
      <c r="G106" s="109">
        <f t="shared" si="2"/>
        <v>30.899880000000003</v>
      </c>
      <c r="H106" s="119">
        <f t="shared" si="3"/>
        <v>24.719904000000003</v>
      </c>
      <c r="I106" s="79"/>
      <c r="J106"/>
      <c r="K106"/>
      <c r="L106"/>
      <c r="M106"/>
      <c r="N106"/>
    </row>
    <row r="107" spans="1:14" s="44" customFormat="1" x14ac:dyDescent="0.25">
      <c r="A107" s="85" t="s">
        <v>184</v>
      </c>
      <c r="B107" s="85" t="s">
        <v>185</v>
      </c>
      <c r="C107" s="86">
        <v>2012</v>
      </c>
      <c r="D107" s="86">
        <v>5</v>
      </c>
      <c r="E107" s="100">
        <v>150</v>
      </c>
      <c r="F107" s="109">
        <v>60.588000000000001</v>
      </c>
      <c r="G107" s="109">
        <f t="shared" si="2"/>
        <v>3.0294000000000003</v>
      </c>
      <c r="H107" s="119">
        <f t="shared" si="3"/>
        <v>2.4235199999999999</v>
      </c>
      <c r="I107" s="79"/>
      <c r="J107"/>
      <c r="K107"/>
      <c r="L107"/>
      <c r="M107"/>
      <c r="N107"/>
    </row>
    <row r="108" spans="1:14" s="44" customFormat="1" x14ac:dyDescent="0.25">
      <c r="A108" s="85" t="s">
        <v>186</v>
      </c>
      <c r="B108" s="85" t="s">
        <v>187</v>
      </c>
      <c r="C108" s="86">
        <v>2012</v>
      </c>
      <c r="D108" s="86">
        <v>6</v>
      </c>
      <c r="E108" s="100">
        <v>180</v>
      </c>
      <c r="F108" s="109">
        <v>72.70559999999999</v>
      </c>
      <c r="G108" s="109">
        <f t="shared" si="2"/>
        <v>3.6352799999999998</v>
      </c>
      <c r="H108" s="119">
        <f t="shared" si="3"/>
        <v>2.9082239999999997</v>
      </c>
      <c r="I108" s="79"/>
      <c r="J108"/>
      <c r="K108"/>
      <c r="L108"/>
      <c r="M108"/>
      <c r="N108"/>
    </row>
    <row r="109" spans="1:14" s="44" customFormat="1" x14ac:dyDescent="0.25">
      <c r="A109" s="87" t="s">
        <v>188</v>
      </c>
      <c r="B109" s="87" t="s">
        <v>65</v>
      </c>
      <c r="C109" s="88">
        <v>2012</v>
      </c>
      <c r="D109" s="88">
        <v>98</v>
      </c>
      <c r="E109" s="101">
        <v>4410</v>
      </c>
      <c r="F109" s="110">
        <v>1781.2872</v>
      </c>
      <c r="G109" s="110">
        <f t="shared" si="2"/>
        <v>89.064360000000008</v>
      </c>
      <c r="H109" s="118">
        <f t="shared" si="3"/>
        <v>71.251487999999995</v>
      </c>
      <c r="I109" s="79"/>
      <c r="J109"/>
      <c r="K109"/>
      <c r="L109"/>
      <c r="M109"/>
      <c r="N109"/>
    </row>
    <row r="110" spans="1:14" s="44" customFormat="1" x14ac:dyDescent="0.25">
      <c r="A110" s="87" t="s">
        <v>189</v>
      </c>
      <c r="B110" s="87" t="s">
        <v>190</v>
      </c>
      <c r="C110" s="88">
        <v>2012</v>
      </c>
      <c r="D110" s="88">
        <v>4</v>
      </c>
      <c r="E110" s="101">
        <v>180</v>
      </c>
      <c r="F110" s="110">
        <v>72.70559999999999</v>
      </c>
      <c r="G110" s="110">
        <f t="shared" si="2"/>
        <v>3.6352799999999998</v>
      </c>
      <c r="H110" s="118">
        <f t="shared" si="3"/>
        <v>2.9082239999999997</v>
      </c>
      <c r="I110" s="79"/>
      <c r="J110"/>
      <c r="K110"/>
      <c r="L110"/>
      <c r="M110"/>
      <c r="N110"/>
    </row>
    <row r="111" spans="1:14" s="44" customFormat="1" x14ac:dyDescent="0.25">
      <c r="A111" s="87" t="s">
        <v>191</v>
      </c>
      <c r="B111" s="87" t="s">
        <v>67</v>
      </c>
      <c r="C111" s="88">
        <v>2012</v>
      </c>
      <c r="D111" s="88">
        <v>102</v>
      </c>
      <c r="E111" s="101">
        <v>4590</v>
      </c>
      <c r="F111" s="110">
        <v>1853.9928</v>
      </c>
      <c r="G111" s="110">
        <f t="shared" si="2"/>
        <v>92.699640000000002</v>
      </c>
      <c r="H111" s="118">
        <f t="shared" si="3"/>
        <v>74.159711999999999</v>
      </c>
      <c r="I111" s="79"/>
      <c r="J111"/>
      <c r="K111"/>
      <c r="L111"/>
      <c r="M111"/>
      <c r="N111"/>
    </row>
    <row r="112" spans="1:14" s="46" customFormat="1" x14ac:dyDescent="0.25">
      <c r="A112" s="87" t="s">
        <v>192</v>
      </c>
      <c r="B112" s="87" t="s">
        <v>193</v>
      </c>
      <c r="C112" s="88">
        <v>2012</v>
      </c>
      <c r="D112" s="88">
        <v>19</v>
      </c>
      <c r="E112" s="101">
        <v>855</v>
      </c>
      <c r="F112" s="110">
        <v>345.35160000000002</v>
      </c>
      <c r="G112" s="110">
        <f t="shared" si="2"/>
        <v>17.267580000000002</v>
      </c>
      <c r="H112" s="118">
        <f t="shared" si="3"/>
        <v>13.814064000000002</v>
      </c>
      <c r="I112" s="79"/>
      <c r="J112"/>
      <c r="K112"/>
      <c r="L112"/>
      <c r="M112"/>
      <c r="N112"/>
    </row>
    <row r="113" spans="1:14" s="45" customFormat="1" x14ac:dyDescent="0.25">
      <c r="A113" s="87" t="s">
        <v>194</v>
      </c>
      <c r="B113" s="87" t="s">
        <v>69</v>
      </c>
      <c r="C113" s="88">
        <v>2012</v>
      </c>
      <c r="D113" s="88">
        <v>118</v>
      </c>
      <c r="E113" s="107">
        <v>5310</v>
      </c>
      <c r="F113" s="110">
        <v>2144.8151999999995</v>
      </c>
      <c r="G113" s="110">
        <f t="shared" si="2"/>
        <v>107.24075999999998</v>
      </c>
      <c r="H113" s="118">
        <f t="shared" si="3"/>
        <v>85.792607999999987</v>
      </c>
      <c r="I113" s="79"/>
      <c r="J113"/>
      <c r="K113"/>
      <c r="L113"/>
      <c r="M113"/>
      <c r="N113"/>
    </row>
    <row r="114" spans="1:14" s="45" customFormat="1" x14ac:dyDescent="0.25">
      <c r="A114" s="87" t="s">
        <v>195</v>
      </c>
      <c r="B114" s="87" t="s">
        <v>196</v>
      </c>
      <c r="C114" s="88">
        <v>2012</v>
      </c>
      <c r="D114" s="88">
        <v>40</v>
      </c>
      <c r="E114" s="107">
        <v>1800</v>
      </c>
      <c r="F114" s="110">
        <v>727.05600000000004</v>
      </c>
      <c r="G114" s="110">
        <f t="shared" si="2"/>
        <v>36.352800000000002</v>
      </c>
      <c r="H114" s="118">
        <f t="shared" si="3"/>
        <v>29.082240000000002</v>
      </c>
      <c r="I114" s="79"/>
      <c r="J114"/>
      <c r="K114"/>
      <c r="L114"/>
      <c r="M114"/>
      <c r="N114"/>
    </row>
    <row r="115" spans="1:14" s="45" customFormat="1" x14ac:dyDescent="0.25">
      <c r="A115" s="87" t="s">
        <v>197</v>
      </c>
      <c r="B115" s="87" t="s">
        <v>71</v>
      </c>
      <c r="C115" s="88">
        <v>2012</v>
      </c>
      <c r="D115" s="88">
        <v>54</v>
      </c>
      <c r="E115" s="107">
        <v>2430</v>
      </c>
      <c r="F115" s="110">
        <v>981.52560000000005</v>
      </c>
      <c r="G115" s="110">
        <f t="shared" si="2"/>
        <v>49.076280000000004</v>
      </c>
      <c r="H115" s="118">
        <f t="shared" si="3"/>
        <v>39.261024000000006</v>
      </c>
      <c r="I115" s="79"/>
      <c r="J115"/>
      <c r="K115"/>
      <c r="L115"/>
      <c r="M115"/>
      <c r="N115"/>
    </row>
    <row r="116" spans="1:14" s="45" customFormat="1" x14ac:dyDescent="0.25">
      <c r="A116" s="87" t="s">
        <v>198</v>
      </c>
      <c r="B116" s="87" t="s">
        <v>199</v>
      </c>
      <c r="C116" s="88">
        <v>2012</v>
      </c>
      <c r="D116" s="88">
        <v>5</v>
      </c>
      <c r="E116" s="107">
        <v>225</v>
      </c>
      <c r="F116" s="110">
        <v>90.882000000000005</v>
      </c>
      <c r="G116" s="110">
        <f t="shared" si="2"/>
        <v>4.5441000000000003</v>
      </c>
      <c r="H116" s="118">
        <f t="shared" si="3"/>
        <v>3.6352800000000003</v>
      </c>
      <c r="I116" s="79"/>
      <c r="J116"/>
      <c r="K116"/>
      <c r="L116"/>
      <c r="M116"/>
      <c r="N116"/>
    </row>
    <row r="117" spans="1:14" s="45" customFormat="1" x14ac:dyDescent="0.25">
      <c r="A117" s="87" t="s">
        <v>200</v>
      </c>
      <c r="B117" s="87" t="s">
        <v>73</v>
      </c>
      <c r="C117" s="88">
        <v>2012</v>
      </c>
      <c r="D117" s="88">
        <v>76</v>
      </c>
      <c r="E117" s="107">
        <v>3420</v>
      </c>
      <c r="F117" s="110">
        <v>1381.4064000000001</v>
      </c>
      <c r="G117" s="110">
        <f t="shared" si="2"/>
        <v>69.070320000000009</v>
      </c>
      <c r="H117" s="118">
        <f t="shared" si="3"/>
        <v>55.256256000000008</v>
      </c>
      <c r="I117" s="79"/>
      <c r="J117"/>
      <c r="K117"/>
      <c r="L117"/>
      <c r="M117"/>
      <c r="N117"/>
    </row>
    <row r="118" spans="1:14" s="45" customFormat="1" x14ac:dyDescent="0.25">
      <c r="A118" s="87" t="s">
        <v>201</v>
      </c>
      <c r="B118" s="87" t="s">
        <v>202</v>
      </c>
      <c r="C118" s="88">
        <v>2012</v>
      </c>
      <c r="D118" s="88">
        <v>9</v>
      </c>
      <c r="E118" s="107">
        <v>405</v>
      </c>
      <c r="F118" s="110">
        <v>163.58760000000001</v>
      </c>
      <c r="G118" s="110">
        <f t="shared" si="2"/>
        <v>8.1793800000000001</v>
      </c>
      <c r="H118" s="118">
        <f t="shared" si="3"/>
        <v>6.5435040000000004</v>
      </c>
      <c r="I118" s="79"/>
      <c r="J118"/>
      <c r="K118"/>
      <c r="L118"/>
      <c r="M118"/>
      <c r="N118"/>
    </row>
    <row r="119" spans="1:14" s="45" customFormat="1" x14ac:dyDescent="0.25">
      <c r="A119" s="87" t="s">
        <v>203</v>
      </c>
      <c r="B119" s="87" t="s">
        <v>75</v>
      </c>
      <c r="C119" s="88">
        <v>2012</v>
      </c>
      <c r="D119" s="88">
        <v>87</v>
      </c>
      <c r="E119" s="101">
        <v>3915</v>
      </c>
      <c r="F119" s="110">
        <v>1581.3468</v>
      </c>
      <c r="G119" s="110">
        <f t="shared" si="2"/>
        <v>79.067340000000002</v>
      </c>
      <c r="H119" s="118">
        <f t="shared" si="3"/>
        <v>63.253872000000001</v>
      </c>
      <c r="I119" s="79"/>
      <c r="J119"/>
      <c r="K119"/>
      <c r="L119"/>
      <c r="M119"/>
      <c r="N119"/>
    </row>
    <row r="120" spans="1:14" s="45" customFormat="1" x14ac:dyDescent="0.25">
      <c r="A120" s="87" t="s">
        <v>204</v>
      </c>
      <c r="B120" s="87" t="s">
        <v>205</v>
      </c>
      <c r="C120" s="88">
        <v>2012</v>
      </c>
      <c r="D120" s="88">
        <v>10</v>
      </c>
      <c r="E120" s="107">
        <v>450</v>
      </c>
      <c r="F120" s="110">
        <v>181.76400000000001</v>
      </c>
      <c r="G120" s="110">
        <f t="shared" si="2"/>
        <v>9.0882000000000005</v>
      </c>
      <c r="H120" s="118">
        <f t="shared" si="3"/>
        <v>7.2705600000000006</v>
      </c>
      <c r="I120" s="79"/>
      <c r="J120"/>
      <c r="K120"/>
      <c r="L120"/>
      <c r="M120"/>
      <c r="N120"/>
    </row>
    <row r="121" spans="1:14" s="45" customFormat="1" x14ac:dyDescent="0.25">
      <c r="A121" s="87" t="s">
        <v>206</v>
      </c>
      <c r="B121" s="87" t="s">
        <v>77</v>
      </c>
      <c r="C121" s="88">
        <v>2012</v>
      </c>
      <c r="D121" s="88">
        <v>38</v>
      </c>
      <c r="E121" s="107">
        <v>1710</v>
      </c>
      <c r="F121" s="110">
        <v>690.70320000000004</v>
      </c>
      <c r="G121" s="110">
        <f t="shared" si="2"/>
        <v>34.535160000000005</v>
      </c>
      <c r="H121" s="118">
        <f t="shared" si="3"/>
        <v>27.628128000000004</v>
      </c>
      <c r="I121" s="79"/>
      <c r="J121"/>
      <c r="K121"/>
      <c r="L121"/>
      <c r="M121"/>
      <c r="N121"/>
    </row>
    <row r="122" spans="1:14" s="45" customFormat="1" x14ac:dyDescent="0.25">
      <c r="A122" s="87" t="s">
        <v>207</v>
      </c>
      <c r="B122" s="87" t="s">
        <v>208</v>
      </c>
      <c r="C122" s="88">
        <v>2012</v>
      </c>
      <c r="D122" s="88">
        <v>6</v>
      </c>
      <c r="E122" s="107">
        <v>270</v>
      </c>
      <c r="F122" s="110">
        <v>109.05840000000001</v>
      </c>
      <c r="G122" s="110">
        <f t="shared" si="2"/>
        <v>5.4529200000000007</v>
      </c>
      <c r="H122" s="118">
        <f t="shared" si="3"/>
        <v>4.362336</v>
      </c>
      <c r="I122" s="79"/>
      <c r="J122"/>
      <c r="K122"/>
      <c r="L122"/>
      <c r="M122"/>
      <c r="N122"/>
    </row>
    <row r="123" spans="1:14" s="45" customFormat="1" x14ac:dyDescent="0.25">
      <c r="A123" s="89" t="s">
        <v>209</v>
      </c>
      <c r="B123" s="89" t="s">
        <v>48</v>
      </c>
      <c r="C123" s="84">
        <v>2011</v>
      </c>
      <c r="D123" s="90">
        <v>1789</v>
      </c>
      <c r="E123" s="104">
        <v>32202</v>
      </c>
      <c r="F123" s="108">
        <v>13007.03184</v>
      </c>
      <c r="G123" s="108">
        <f t="shared" si="2"/>
        <v>650.35159199999998</v>
      </c>
      <c r="H123" s="117">
        <f t="shared" si="3"/>
        <v>520.28127359999996</v>
      </c>
      <c r="I123" s="79"/>
      <c r="J123"/>
      <c r="K123"/>
      <c r="L123"/>
      <c r="M123"/>
      <c r="N123"/>
    </row>
    <row r="124" spans="1:14" s="45" customFormat="1" x14ac:dyDescent="0.25">
      <c r="A124" s="83" t="s">
        <v>210</v>
      </c>
      <c r="B124" s="83" t="s">
        <v>80</v>
      </c>
      <c r="C124" s="84">
        <v>2011</v>
      </c>
      <c r="D124" s="84">
        <v>607</v>
      </c>
      <c r="E124" s="99">
        <v>10926</v>
      </c>
      <c r="F124" s="108">
        <v>4413.2299200000007</v>
      </c>
      <c r="G124" s="108">
        <f t="shared" si="2"/>
        <v>220.66149600000006</v>
      </c>
      <c r="H124" s="117">
        <f t="shared" si="3"/>
        <v>176.52919680000002</v>
      </c>
      <c r="I124" s="79"/>
      <c r="J124"/>
      <c r="K124"/>
      <c r="L124"/>
      <c r="M124"/>
      <c r="N124"/>
    </row>
    <row r="125" spans="1:14" s="45" customFormat="1" x14ac:dyDescent="0.25">
      <c r="A125" s="91" t="s">
        <v>211</v>
      </c>
      <c r="B125" s="91" t="s">
        <v>49</v>
      </c>
      <c r="C125" s="86">
        <v>2011</v>
      </c>
      <c r="D125" s="93">
        <v>45</v>
      </c>
      <c r="E125" s="100">
        <v>810</v>
      </c>
      <c r="F125" s="109">
        <v>327.17520000000002</v>
      </c>
      <c r="G125" s="109">
        <f t="shared" si="2"/>
        <v>16.35876</v>
      </c>
      <c r="H125" s="119">
        <f t="shared" si="3"/>
        <v>13.087008000000001</v>
      </c>
      <c r="I125" s="79"/>
      <c r="J125"/>
      <c r="K125"/>
      <c r="L125"/>
      <c r="M125"/>
      <c r="N125"/>
    </row>
    <row r="126" spans="1:14" s="45" customFormat="1" x14ac:dyDescent="0.25">
      <c r="A126" s="85" t="s">
        <v>212</v>
      </c>
      <c r="B126" s="85" t="s">
        <v>122</v>
      </c>
      <c r="C126" s="86">
        <v>2011</v>
      </c>
      <c r="D126" s="86">
        <v>16</v>
      </c>
      <c r="E126" s="103">
        <v>288</v>
      </c>
      <c r="F126" s="109">
        <v>116.32896000000002</v>
      </c>
      <c r="G126" s="109">
        <f t="shared" si="2"/>
        <v>5.8164480000000012</v>
      </c>
      <c r="H126" s="119">
        <f t="shared" si="3"/>
        <v>4.6531584000000015</v>
      </c>
      <c r="I126" s="79"/>
      <c r="J126"/>
      <c r="K126"/>
      <c r="L126"/>
      <c r="M126"/>
      <c r="N126"/>
    </row>
    <row r="127" spans="1:14" s="48" customFormat="1" x14ac:dyDescent="0.25">
      <c r="A127" s="85" t="s">
        <v>213</v>
      </c>
      <c r="B127" s="85" t="s">
        <v>50</v>
      </c>
      <c r="C127" s="86">
        <v>2011</v>
      </c>
      <c r="D127" s="86">
        <v>39</v>
      </c>
      <c r="E127" s="103">
        <v>702</v>
      </c>
      <c r="F127" s="109">
        <v>283.55184000000003</v>
      </c>
      <c r="G127" s="109">
        <f t="shared" si="2"/>
        <v>14.177592000000002</v>
      </c>
      <c r="H127" s="119">
        <f t="shared" si="3"/>
        <v>11.342073600000001</v>
      </c>
      <c r="I127" s="79"/>
      <c r="J127"/>
      <c r="K127"/>
      <c r="L127"/>
      <c r="M127"/>
      <c r="N127"/>
    </row>
    <row r="128" spans="1:14" s="48" customFormat="1" x14ac:dyDescent="0.25">
      <c r="A128" s="91" t="s">
        <v>214</v>
      </c>
      <c r="B128" s="91" t="s">
        <v>51</v>
      </c>
      <c r="C128" s="86">
        <v>2011</v>
      </c>
      <c r="D128" s="94">
        <v>115</v>
      </c>
      <c r="E128" s="105">
        <v>2070</v>
      </c>
      <c r="F128" s="109">
        <v>836.11439999999993</v>
      </c>
      <c r="G128" s="109">
        <f t="shared" si="2"/>
        <v>41.805720000000001</v>
      </c>
      <c r="H128" s="119">
        <f t="shared" si="3"/>
        <v>33.444575999999998</v>
      </c>
      <c r="I128" s="79"/>
      <c r="J128"/>
      <c r="K128"/>
      <c r="L128"/>
      <c r="M128"/>
      <c r="N128"/>
    </row>
    <row r="129" spans="1:14" s="49" customFormat="1" x14ac:dyDescent="0.25">
      <c r="A129" s="85" t="s">
        <v>215</v>
      </c>
      <c r="B129" s="85" t="s">
        <v>130</v>
      </c>
      <c r="C129" s="86">
        <v>2011</v>
      </c>
      <c r="D129" s="86">
        <v>18</v>
      </c>
      <c r="E129" s="100">
        <v>324</v>
      </c>
      <c r="F129" s="109">
        <v>130.87008</v>
      </c>
      <c r="G129" s="109">
        <f t="shared" si="2"/>
        <v>6.5435040000000004</v>
      </c>
      <c r="H129" s="119">
        <f t="shared" si="3"/>
        <v>5.2348032</v>
      </c>
      <c r="I129" s="79"/>
      <c r="J129"/>
      <c r="K129"/>
      <c r="L129"/>
      <c r="M129"/>
      <c r="N129"/>
    </row>
    <row r="130" spans="1:14" s="49" customFormat="1" x14ac:dyDescent="0.25">
      <c r="A130" s="91" t="s">
        <v>216</v>
      </c>
      <c r="B130" s="91" t="s">
        <v>86</v>
      </c>
      <c r="C130" s="86">
        <v>2011</v>
      </c>
      <c r="D130" s="94">
        <v>245</v>
      </c>
      <c r="E130" s="105">
        <v>4410</v>
      </c>
      <c r="F130" s="109">
        <v>1781.2872</v>
      </c>
      <c r="G130" s="109">
        <f t="shared" si="2"/>
        <v>89.064360000000008</v>
      </c>
      <c r="H130" s="119">
        <f t="shared" si="3"/>
        <v>71.251487999999995</v>
      </c>
      <c r="I130" s="79"/>
      <c r="J130"/>
      <c r="K130"/>
      <c r="L130"/>
      <c r="M130"/>
      <c r="N130"/>
    </row>
    <row r="131" spans="1:14" s="49" customFormat="1" x14ac:dyDescent="0.25">
      <c r="A131" s="85" t="s">
        <v>217</v>
      </c>
      <c r="B131" s="85" t="s">
        <v>133</v>
      </c>
      <c r="C131" s="86">
        <v>2011</v>
      </c>
      <c r="D131" s="86">
        <v>70</v>
      </c>
      <c r="E131" s="100">
        <v>1260</v>
      </c>
      <c r="F131" s="109">
        <v>508.93919999999997</v>
      </c>
      <c r="G131" s="109">
        <f t="shared" si="2"/>
        <v>25.446960000000001</v>
      </c>
      <c r="H131" s="119">
        <f t="shared" si="3"/>
        <v>20.357568000000001</v>
      </c>
      <c r="I131" s="79"/>
      <c r="J131"/>
      <c r="K131"/>
      <c r="L131"/>
      <c r="M131"/>
      <c r="N131"/>
    </row>
    <row r="132" spans="1:14" s="49" customFormat="1" x14ac:dyDescent="0.25">
      <c r="A132" s="91" t="s">
        <v>218</v>
      </c>
      <c r="B132" s="91" t="s">
        <v>88</v>
      </c>
      <c r="C132" s="86">
        <v>2011</v>
      </c>
      <c r="D132" s="94">
        <v>52</v>
      </c>
      <c r="E132" s="105">
        <v>936</v>
      </c>
      <c r="F132" s="109">
        <v>378.06912</v>
      </c>
      <c r="G132" s="109">
        <f t="shared" si="2"/>
        <v>18.903456000000002</v>
      </c>
      <c r="H132" s="119">
        <f t="shared" si="3"/>
        <v>15.122764800000001</v>
      </c>
      <c r="I132" s="79"/>
      <c r="J132"/>
      <c r="K132"/>
      <c r="L132"/>
      <c r="M132"/>
      <c r="N132"/>
    </row>
    <row r="133" spans="1:14" s="49" customFormat="1" x14ac:dyDescent="0.25">
      <c r="A133" s="85" t="s">
        <v>219</v>
      </c>
      <c r="B133" s="85" t="s">
        <v>138</v>
      </c>
      <c r="C133" s="86">
        <v>2011</v>
      </c>
      <c r="D133" s="86">
        <v>8</v>
      </c>
      <c r="E133" s="100">
        <v>144</v>
      </c>
      <c r="F133" s="109">
        <v>58.164480000000012</v>
      </c>
      <c r="G133" s="109">
        <f t="shared" si="2"/>
        <v>2.9082240000000006</v>
      </c>
      <c r="H133" s="119">
        <f t="shared" si="3"/>
        <v>2.3265792000000007</v>
      </c>
      <c r="I133" s="79"/>
      <c r="J133"/>
      <c r="K133"/>
      <c r="L133"/>
      <c r="M133"/>
      <c r="N133"/>
    </row>
    <row r="134" spans="1:14" s="49" customFormat="1" x14ac:dyDescent="0.25">
      <c r="A134" s="91" t="s">
        <v>220</v>
      </c>
      <c r="B134" s="91" t="s">
        <v>54</v>
      </c>
      <c r="C134" s="86">
        <v>2011</v>
      </c>
      <c r="D134" s="94">
        <v>307</v>
      </c>
      <c r="E134" s="100">
        <v>5526</v>
      </c>
      <c r="F134" s="109">
        <v>2232.0619200000001</v>
      </c>
      <c r="G134" s="109">
        <f t="shared" si="2"/>
        <v>111.60309600000001</v>
      </c>
      <c r="H134" s="119">
        <f t="shared" si="3"/>
        <v>89.282476800000012</v>
      </c>
      <c r="I134" s="79"/>
      <c r="J134"/>
      <c r="K134"/>
      <c r="L134"/>
      <c r="M134"/>
      <c r="N134"/>
    </row>
    <row r="135" spans="1:14" s="49" customFormat="1" x14ac:dyDescent="0.25">
      <c r="A135" s="85" t="s">
        <v>221</v>
      </c>
      <c r="B135" s="85" t="s">
        <v>143</v>
      </c>
      <c r="C135" s="86">
        <v>2011</v>
      </c>
      <c r="D135" s="86">
        <v>117</v>
      </c>
      <c r="E135" s="105">
        <v>2106</v>
      </c>
      <c r="F135" s="109">
        <v>850.65552000000002</v>
      </c>
      <c r="G135" s="109">
        <f t="shared" si="2"/>
        <v>42.532776000000005</v>
      </c>
      <c r="H135" s="119">
        <f t="shared" si="3"/>
        <v>34.026220800000004</v>
      </c>
      <c r="I135" s="79"/>
      <c r="J135"/>
      <c r="K135"/>
      <c r="L135"/>
      <c r="M135"/>
      <c r="N135"/>
    </row>
    <row r="136" spans="1:14" s="49" customFormat="1" x14ac:dyDescent="0.25">
      <c r="A136" s="85" t="s">
        <v>222</v>
      </c>
      <c r="B136" s="85" t="s">
        <v>55</v>
      </c>
      <c r="C136" s="86">
        <v>2011</v>
      </c>
      <c r="D136" s="86">
        <v>14</v>
      </c>
      <c r="E136" s="100">
        <v>252</v>
      </c>
      <c r="F136" s="109">
        <v>101.78784</v>
      </c>
      <c r="G136" s="109">
        <f t="shared" si="2"/>
        <v>5.0893920000000001</v>
      </c>
      <c r="H136" s="119">
        <f t="shared" si="3"/>
        <v>4.0715136000000003</v>
      </c>
      <c r="I136" s="79"/>
      <c r="J136"/>
      <c r="K136"/>
      <c r="L136"/>
      <c r="M136"/>
      <c r="N136"/>
    </row>
    <row r="137" spans="1:14" s="49" customFormat="1" x14ac:dyDescent="0.25">
      <c r="A137" s="91" t="s">
        <v>223</v>
      </c>
      <c r="B137" s="91" t="s">
        <v>92</v>
      </c>
      <c r="C137" s="86">
        <v>2011</v>
      </c>
      <c r="D137" s="94">
        <v>213</v>
      </c>
      <c r="E137" s="105">
        <v>3834</v>
      </c>
      <c r="F137" s="109">
        <v>1548.6292800000001</v>
      </c>
      <c r="G137" s="109">
        <f t="shared" si="2"/>
        <v>77.431464000000005</v>
      </c>
      <c r="H137" s="119">
        <f t="shared" si="3"/>
        <v>61.945171200000004</v>
      </c>
      <c r="I137" s="79"/>
      <c r="J137"/>
      <c r="K137"/>
      <c r="L137"/>
      <c r="M137"/>
      <c r="N137"/>
    </row>
    <row r="138" spans="1:14" s="49" customFormat="1" x14ac:dyDescent="0.25">
      <c r="A138" s="85" t="s">
        <v>224</v>
      </c>
      <c r="B138" s="85" t="s">
        <v>151</v>
      </c>
      <c r="C138" s="86">
        <v>2011</v>
      </c>
      <c r="D138" s="86">
        <v>50</v>
      </c>
      <c r="E138" s="100">
        <v>900</v>
      </c>
      <c r="F138" s="109">
        <v>363.52800000000002</v>
      </c>
      <c r="G138" s="109">
        <f t="shared" si="2"/>
        <v>18.176400000000001</v>
      </c>
      <c r="H138" s="119">
        <f t="shared" si="3"/>
        <v>14.541120000000001</v>
      </c>
      <c r="I138" s="79"/>
      <c r="J138"/>
      <c r="K138"/>
      <c r="L138"/>
      <c r="M138"/>
      <c r="N138"/>
    </row>
    <row r="139" spans="1:14" s="49" customFormat="1" x14ac:dyDescent="0.25">
      <c r="A139" s="91" t="s">
        <v>225</v>
      </c>
      <c r="B139" s="91" t="s">
        <v>94</v>
      </c>
      <c r="C139" s="86">
        <v>2011</v>
      </c>
      <c r="D139" s="94">
        <v>195</v>
      </c>
      <c r="E139" s="105">
        <v>3510</v>
      </c>
      <c r="F139" s="109">
        <v>1417.7592</v>
      </c>
      <c r="G139" s="109">
        <f t="shared" si="2"/>
        <v>70.887960000000007</v>
      </c>
      <c r="H139" s="119">
        <f t="shared" si="3"/>
        <v>56.710368000000003</v>
      </c>
      <c r="I139" s="79"/>
      <c r="J139"/>
      <c r="K139"/>
      <c r="L139"/>
      <c r="M139"/>
      <c r="N139"/>
    </row>
    <row r="140" spans="1:14" s="49" customFormat="1" x14ac:dyDescent="0.25">
      <c r="A140" s="85" t="s">
        <v>226</v>
      </c>
      <c r="B140" s="85" t="s">
        <v>156</v>
      </c>
      <c r="C140" s="86">
        <v>2011</v>
      </c>
      <c r="D140" s="86">
        <v>41</v>
      </c>
      <c r="E140" s="100">
        <v>738</v>
      </c>
      <c r="F140" s="109">
        <v>298.09296000000006</v>
      </c>
      <c r="G140" s="109">
        <f t="shared" si="2"/>
        <v>14.904648000000003</v>
      </c>
      <c r="H140" s="119">
        <f t="shared" si="3"/>
        <v>11.923718400000002</v>
      </c>
      <c r="I140" s="79"/>
      <c r="J140"/>
      <c r="K140"/>
      <c r="L140"/>
      <c r="M140"/>
      <c r="N140"/>
    </row>
    <row r="141" spans="1:14" s="49" customFormat="1" x14ac:dyDescent="0.25">
      <c r="A141" s="91" t="s">
        <v>227</v>
      </c>
      <c r="B141" s="91" t="s">
        <v>96</v>
      </c>
      <c r="C141" s="86">
        <v>2011</v>
      </c>
      <c r="D141" s="94">
        <v>98</v>
      </c>
      <c r="E141" s="105">
        <v>784</v>
      </c>
      <c r="F141" s="109">
        <v>316.67328000000003</v>
      </c>
      <c r="G141" s="109">
        <f t="shared" si="2"/>
        <v>15.833664000000002</v>
      </c>
      <c r="H141" s="119">
        <f t="shared" si="3"/>
        <v>12.666931200000002</v>
      </c>
      <c r="I141" s="79"/>
      <c r="J141"/>
      <c r="K141"/>
      <c r="L141"/>
      <c r="M141"/>
      <c r="N141"/>
    </row>
    <row r="142" spans="1:14" s="49" customFormat="1" x14ac:dyDescent="0.25">
      <c r="A142" s="85" t="s">
        <v>228</v>
      </c>
      <c r="B142" s="85" t="s">
        <v>98</v>
      </c>
      <c r="C142" s="86">
        <v>2011</v>
      </c>
      <c r="D142" s="86">
        <v>75</v>
      </c>
      <c r="E142" s="100">
        <v>600</v>
      </c>
      <c r="F142" s="109">
        <v>242.352</v>
      </c>
      <c r="G142" s="109">
        <f t="shared" si="2"/>
        <v>12.117600000000001</v>
      </c>
      <c r="H142" s="119">
        <f t="shared" si="3"/>
        <v>9.6940799999999996</v>
      </c>
      <c r="I142" s="79"/>
      <c r="J142"/>
      <c r="K142"/>
      <c r="L142"/>
      <c r="M142"/>
      <c r="N142"/>
    </row>
    <row r="143" spans="1:14" s="49" customFormat="1" x14ac:dyDescent="0.25">
      <c r="A143" s="91" t="s">
        <v>229</v>
      </c>
      <c r="B143" s="91" t="s">
        <v>59</v>
      </c>
      <c r="C143" s="86">
        <v>2011</v>
      </c>
      <c r="D143" s="94">
        <v>249</v>
      </c>
      <c r="E143" s="105">
        <v>4482</v>
      </c>
      <c r="F143" s="109">
        <v>1810.3694400000002</v>
      </c>
      <c r="G143" s="109">
        <f t="shared" si="2"/>
        <v>90.518472000000017</v>
      </c>
      <c r="H143" s="119">
        <f t="shared" si="3"/>
        <v>72.414777600000008</v>
      </c>
      <c r="I143" s="79"/>
      <c r="J143"/>
      <c r="K143"/>
      <c r="L143"/>
      <c r="M143"/>
      <c r="N143"/>
    </row>
    <row r="144" spans="1:14" s="49" customFormat="1" x14ac:dyDescent="0.25">
      <c r="A144" s="85" t="s">
        <v>230</v>
      </c>
      <c r="B144" s="85" t="s">
        <v>165</v>
      </c>
      <c r="C144" s="86">
        <v>2011</v>
      </c>
      <c r="D144" s="86">
        <v>114</v>
      </c>
      <c r="E144" s="105">
        <v>2052</v>
      </c>
      <c r="F144" s="109">
        <v>828.84384</v>
      </c>
      <c r="G144" s="109">
        <f t="shared" si="2"/>
        <v>41.442192000000006</v>
      </c>
      <c r="H144" s="119">
        <f t="shared" si="3"/>
        <v>33.153753600000002</v>
      </c>
      <c r="I144" s="79"/>
      <c r="J144"/>
      <c r="K144"/>
      <c r="L144"/>
      <c r="M144"/>
      <c r="N144"/>
    </row>
    <row r="145" spans="1:14" s="49" customFormat="1" x14ac:dyDescent="0.25">
      <c r="A145" s="85" t="s">
        <v>231</v>
      </c>
      <c r="B145" s="85" t="s">
        <v>102</v>
      </c>
      <c r="C145" s="86">
        <v>2011</v>
      </c>
      <c r="D145" s="86">
        <v>36</v>
      </c>
      <c r="E145" s="100">
        <v>432</v>
      </c>
      <c r="F145" s="109">
        <v>174.49343999999999</v>
      </c>
      <c r="G145" s="109">
        <f t="shared" ref="G145:G208" si="4">F145*0.05</f>
        <v>8.724672</v>
      </c>
      <c r="H145" s="119">
        <f t="shared" ref="H145:H208" si="5">F145*0.04</f>
        <v>6.9797376</v>
      </c>
      <c r="I145" s="79"/>
      <c r="J145"/>
      <c r="K145"/>
      <c r="L145"/>
      <c r="M145"/>
      <c r="N145"/>
    </row>
    <row r="146" spans="1:14" s="49" customFormat="1" x14ac:dyDescent="0.25">
      <c r="A146" s="85" t="s">
        <v>232</v>
      </c>
      <c r="B146" s="85" t="s">
        <v>170</v>
      </c>
      <c r="C146" s="86">
        <v>2011</v>
      </c>
      <c r="D146" s="86">
        <v>5</v>
      </c>
      <c r="E146" s="105">
        <v>60</v>
      </c>
      <c r="F146" s="109">
        <v>24.235199999999999</v>
      </c>
      <c r="G146" s="109">
        <f t="shared" si="4"/>
        <v>1.2117599999999999</v>
      </c>
      <c r="H146" s="119">
        <f t="shared" si="5"/>
        <v>0.96940799999999994</v>
      </c>
      <c r="I146" s="79"/>
      <c r="J146"/>
      <c r="K146"/>
      <c r="L146"/>
      <c r="M146"/>
      <c r="N146"/>
    </row>
    <row r="147" spans="1:14" s="49" customFormat="1" x14ac:dyDescent="0.25">
      <c r="A147" s="85" t="s">
        <v>233</v>
      </c>
      <c r="B147" s="85" t="s">
        <v>104</v>
      </c>
      <c r="C147" s="86">
        <v>2011</v>
      </c>
      <c r="D147" s="86">
        <v>41</v>
      </c>
      <c r="E147" s="100">
        <v>492</v>
      </c>
      <c r="F147" s="109">
        <v>198.72864000000001</v>
      </c>
      <c r="G147" s="109">
        <f t="shared" si="4"/>
        <v>9.9364320000000017</v>
      </c>
      <c r="H147" s="119">
        <f t="shared" si="5"/>
        <v>7.9491456000000005</v>
      </c>
      <c r="I147" s="79"/>
      <c r="J147"/>
      <c r="K147"/>
      <c r="L147"/>
      <c r="M147"/>
      <c r="N147"/>
    </row>
    <row r="148" spans="1:14" s="49" customFormat="1" x14ac:dyDescent="0.25">
      <c r="A148" s="85" t="s">
        <v>234</v>
      </c>
      <c r="B148" s="85" t="s">
        <v>175</v>
      </c>
      <c r="C148" s="86">
        <v>2011</v>
      </c>
      <c r="D148" s="86">
        <v>6</v>
      </c>
      <c r="E148" s="105">
        <v>72</v>
      </c>
      <c r="F148" s="109">
        <v>29.082240000000006</v>
      </c>
      <c r="G148" s="109">
        <f t="shared" si="4"/>
        <v>1.4541120000000003</v>
      </c>
      <c r="H148" s="119">
        <f t="shared" si="5"/>
        <v>1.1632896000000004</v>
      </c>
      <c r="I148" s="79"/>
      <c r="J148"/>
      <c r="K148"/>
      <c r="L148"/>
      <c r="M148"/>
      <c r="N148"/>
    </row>
    <row r="149" spans="1:14" s="49" customFormat="1" x14ac:dyDescent="0.25">
      <c r="A149" s="85" t="s">
        <v>235</v>
      </c>
      <c r="B149" s="85" t="s">
        <v>106</v>
      </c>
      <c r="C149" s="86">
        <v>2011</v>
      </c>
      <c r="D149" s="86">
        <v>98</v>
      </c>
      <c r="E149" s="100">
        <v>1176</v>
      </c>
      <c r="F149" s="109">
        <v>475.00992000000008</v>
      </c>
      <c r="G149" s="109">
        <f t="shared" si="4"/>
        <v>23.750496000000005</v>
      </c>
      <c r="H149" s="119">
        <f t="shared" si="5"/>
        <v>19.000396800000004</v>
      </c>
      <c r="I149" s="79"/>
      <c r="J149"/>
      <c r="K149"/>
      <c r="L149"/>
      <c r="M149"/>
      <c r="N149"/>
    </row>
    <row r="150" spans="1:14" s="49" customFormat="1" x14ac:dyDescent="0.25">
      <c r="A150" s="85" t="s">
        <v>236</v>
      </c>
      <c r="B150" s="85" t="s">
        <v>180</v>
      </c>
      <c r="C150" s="86">
        <v>2011</v>
      </c>
      <c r="D150" s="86">
        <v>40</v>
      </c>
      <c r="E150" s="105">
        <v>480</v>
      </c>
      <c r="F150" s="109">
        <v>193.88159999999999</v>
      </c>
      <c r="G150" s="109">
        <f t="shared" si="4"/>
        <v>9.6940799999999996</v>
      </c>
      <c r="H150" s="119">
        <f t="shared" si="5"/>
        <v>7.7552639999999995</v>
      </c>
      <c r="I150" s="79"/>
      <c r="J150"/>
      <c r="K150"/>
      <c r="L150"/>
      <c r="M150"/>
      <c r="N150"/>
    </row>
    <row r="151" spans="1:14" s="49" customFormat="1" x14ac:dyDescent="0.25">
      <c r="A151" s="85" t="s">
        <v>237</v>
      </c>
      <c r="B151" s="85" t="s">
        <v>108</v>
      </c>
      <c r="C151" s="86">
        <v>2011</v>
      </c>
      <c r="D151" s="86">
        <v>47</v>
      </c>
      <c r="E151" s="100">
        <v>564</v>
      </c>
      <c r="F151" s="109">
        <v>227.81087999999997</v>
      </c>
      <c r="G151" s="109">
        <f t="shared" si="4"/>
        <v>11.390543999999998</v>
      </c>
      <c r="H151" s="119">
        <f t="shared" si="5"/>
        <v>9.1124351999999984</v>
      </c>
      <c r="I151" s="79"/>
      <c r="J151"/>
      <c r="K151"/>
      <c r="L151"/>
      <c r="M151"/>
      <c r="N151"/>
    </row>
    <row r="152" spans="1:14" s="49" customFormat="1" x14ac:dyDescent="0.25">
      <c r="A152" s="85" t="s">
        <v>238</v>
      </c>
      <c r="B152" s="85" t="s">
        <v>185</v>
      </c>
      <c r="C152" s="86">
        <v>2011</v>
      </c>
      <c r="D152" s="86">
        <v>3</v>
      </c>
      <c r="E152" s="100">
        <v>36</v>
      </c>
      <c r="F152" s="109">
        <v>14.541120000000003</v>
      </c>
      <c r="G152" s="109">
        <f t="shared" si="4"/>
        <v>0.72705600000000015</v>
      </c>
      <c r="H152" s="119">
        <f t="shared" si="5"/>
        <v>0.58164480000000018</v>
      </c>
      <c r="I152" s="79"/>
      <c r="J152"/>
      <c r="K152"/>
      <c r="L152"/>
      <c r="M152"/>
      <c r="N152"/>
    </row>
    <row r="153" spans="1:14" s="49" customFormat="1" x14ac:dyDescent="0.25">
      <c r="A153" s="87" t="s">
        <v>239</v>
      </c>
      <c r="B153" s="87" t="s">
        <v>65</v>
      </c>
      <c r="C153" s="88">
        <v>2011</v>
      </c>
      <c r="D153" s="88">
        <v>119</v>
      </c>
      <c r="E153" s="101">
        <v>2142</v>
      </c>
      <c r="F153" s="110">
        <v>865.19664</v>
      </c>
      <c r="G153" s="110">
        <f t="shared" si="4"/>
        <v>43.259832000000003</v>
      </c>
      <c r="H153" s="118">
        <f t="shared" si="5"/>
        <v>34.607865600000004</v>
      </c>
      <c r="I153" s="79"/>
      <c r="J153"/>
      <c r="K153"/>
      <c r="L153"/>
      <c r="M153"/>
      <c r="N153"/>
    </row>
    <row r="154" spans="1:14" s="49" customFormat="1" x14ac:dyDescent="0.25">
      <c r="A154" s="87" t="s">
        <v>240</v>
      </c>
      <c r="B154" s="87" t="s">
        <v>67</v>
      </c>
      <c r="C154" s="88">
        <v>2011</v>
      </c>
      <c r="D154" s="88">
        <v>142</v>
      </c>
      <c r="E154" s="101">
        <v>2556</v>
      </c>
      <c r="F154" s="110">
        <v>1032.4195200000001</v>
      </c>
      <c r="G154" s="110">
        <f t="shared" si="4"/>
        <v>51.620976000000013</v>
      </c>
      <c r="H154" s="118">
        <f t="shared" si="5"/>
        <v>41.296780800000008</v>
      </c>
      <c r="I154" s="79"/>
      <c r="J154"/>
      <c r="K154"/>
      <c r="L154"/>
      <c r="M154"/>
      <c r="N154"/>
    </row>
    <row r="155" spans="1:14" s="49" customFormat="1" x14ac:dyDescent="0.25">
      <c r="A155" s="87" t="s">
        <v>241</v>
      </c>
      <c r="B155" s="87" t="s">
        <v>69</v>
      </c>
      <c r="C155" s="88">
        <v>2011</v>
      </c>
      <c r="D155" s="88">
        <v>128</v>
      </c>
      <c r="E155" s="101">
        <v>2304</v>
      </c>
      <c r="F155" s="110">
        <v>930.63168000000019</v>
      </c>
      <c r="G155" s="110">
        <f t="shared" si="4"/>
        <v>46.531584000000009</v>
      </c>
      <c r="H155" s="118">
        <f t="shared" si="5"/>
        <v>37.225267200000012</v>
      </c>
      <c r="I155" s="79"/>
      <c r="J155"/>
      <c r="K155"/>
      <c r="L155"/>
      <c r="M155"/>
      <c r="N155"/>
    </row>
    <row r="156" spans="1:14" s="49" customFormat="1" x14ac:dyDescent="0.25">
      <c r="A156" s="87" t="s">
        <v>242</v>
      </c>
      <c r="B156" s="87" t="s">
        <v>71</v>
      </c>
      <c r="C156" s="88">
        <v>2011</v>
      </c>
      <c r="D156" s="88">
        <v>62</v>
      </c>
      <c r="E156" s="101">
        <v>1116</v>
      </c>
      <c r="F156" s="110">
        <v>450.77472</v>
      </c>
      <c r="G156" s="110">
        <f t="shared" si="4"/>
        <v>22.538736</v>
      </c>
      <c r="H156" s="118">
        <f t="shared" si="5"/>
        <v>18.030988799999999</v>
      </c>
      <c r="I156" s="79"/>
      <c r="J156"/>
      <c r="K156"/>
      <c r="L156"/>
      <c r="M156"/>
      <c r="N156"/>
    </row>
    <row r="157" spans="1:14" s="49" customFormat="1" x14ac:dyDescent="0.25">
      <c r="A157" s="87" t="s">
        <v>243</v>
      </c>
      <c r="B157" s="87" t="s">
        <v>73</v>
      </c>
      <c r="C157" s="88">
        <v>2011</v>
      </c>
      <c r="D157" s="88">
        <v>77</v>
      </c>
      <c r="E157" s="101">
        <v>1386</v>
      </c>
      <c r="F157" s="110">
        <v>559.83312000000001</v>
      </c>
      <c r="G157" s="110">
        <f t="shared" si="4"/>
        <v>27.991656000000003</v>
      </c>
      <c r="H157" s="118">
        <f t="shared" si="5"/>
        <v>22.393324800000002</v>
      </c>
      <c r="I157" s="79"/>
      <c r="J157"/>
      <c r="K157"/>
      <c r="L157"/>
      <c r="M157"/>
      <c r="N157"/>
    </row>
    <row r="158" spans="1:14" s="49" customFormat="1" x14ac:dyDescent="0.25">
      <c r="A158" s="87" t="s">
        <v>244</v>
      </c>
      <c r="B158" s="87" t="s">
        <v>75</v>
      </c>
      <c r="C158" s="88">
        <v>2011</v>
      </c>
      <c r="D158" s="88">
        <v>64</v>
      </c>
      <c r="E158" s="101">
        <v>1152</v>
      </c>
      <c r="F158" s="110">
        <v>465.31584000000009</v>
      </c>
      <c r="G158" s="110">
        <f t="shared" si="4"/>
        <v>23.265792000000005</v>
      </c>
      <c r="H158" s="118">
        <f t="shared" si="5"/>
        <v>18.612633600000006</v>
      </c>
      <c r="I158" s="79"/>
      <c r="J158"/>
      <c r="K158"/>
      <c r="L158"/>
      <c r="M158"/>
      <c r="N158"/>
    </row>
    <row r="159" spans="1:14" s="47" customFormat="1" x14ac:dyDescent="0.25">
      <c r="A159" s="87" t="s">
        <v>245</v>
      </c>
      <c r="B159" s="87" t="s">
        <v>77</v>
      </c>
      <c r="C159" s="88">
        <v>2011</v>
      </c>
      <c r="D159" s="88">
        <v>31</v>
      </c>
      <c r="E159" s="101">
        <v>558</v>
      </c>
      <c r="F159" s="110">
        <v>225.38736</v>
      </c>
      <c r="G159" s="110">
        <f t="shared" si="4"/>
        <v>11.269368</v>
      </c>
      <c r="H159" s="118">
        <f t="shared" si="5"/>
        <v>9.0154943999999997</v>
      </c>
      <c r="I159" s="79"/>
      <c r="J159"/>
      <c r="K159"/>
      <c r="L159"/>
      <c r="M159"/>
      <c r="N159"/>
    </row>
    <row r="160" spans="1:14" s="47" customFormat="1" x14ac:dyDescent="0.25">
      <c r="A160" s="89" t="s">
        <v>246</v>
      </c>
      <c r="B160" s="89" t="s">
        <v>48</v>
      </c>
      <c r="C160" s="90">
        <v>2010</v>
      </c>
      <c r="D160" s="95">
        <v>1666</v>
      </c>
      <c r="E160" s="99">
        <v>29988</v>
      </c>
      <c r="F160" s="108">
        <v>12112.752960000002</v>
      </c>
      <c r="G160" s="108">
        <f t="shared" si="4"/>
        <v>605.63764800000013</v>
      </c>
      <c r="H160" s="116">
        <f t="shared" si="5"/>
        <v>484.51011840000007</v>
      </c>
      <c r="I160" s="79"/>
      <c r="J160"/>
      <c r="K160"/>
      <c r="L160"/>
      <c r="M160"/>
      <c r="N160"/>
    </row>
    <row r="161" spans="1:14" s="47" customFormat="1" x14ac:dyDescent="0.25">
      <c r="A161" s="91" t="s">
        <v>247</v>
      </c>
      <c r="B161" s="91" t="s">
        <v>49</v>
      </c>
      <c r="C161" s="92">
        <v>2010</v>
      </c>
      <c r="D161" s="93">
        <v>68</v>
      </c>
      <c r="E161" s="100">
        <v>1224</v>
      </c>
      <c r="F161" s="109">
        <v>494.39808000000005</v>
      </c>
      <c r="G161" s="109">
        <f t="shared" si="4"/>
        <v>24.719904000000003</v>
      </c>
      <c r="H161" s="119">
        <f t="shared" si="5"/>
        <v>19.775923200000001</v>
      </c>
      <c r="I161" s="79"/>
      <c r="J161"/>
      <c r="K161"/>
      <c r="L161"/>
      <c r="M161"/>
      <c r="N161"/>
    </row>
    <row r="162" spans="1:14" s="47" customFormat="1" x14ac:dyDescent="0.25">
      <c r="A162" s="91" t="s">
        <v>248</v>
      </c>
      <c r="B162" s="91" t="s">
        <v>51</v>
      </c>
      <c r="C162" s="92">
        <v>2010</v>
      </c>
      <c r="D162" s="94">
        <v>125</v>
      </c>
      <c r="E162" s="100">
        <v>2250</v>
      </c>
      <c r="F162" s="109">
        <v>908.82</v>
      </c>
      <c r="G162" s="109">
        <f t="shared" si="4"/>
        <v>45.441000000000003</v>
      </c>
      <c r="H162" s="119">
        <f t="shared" si="5"/>
        <v>36.352800000000002</v>
      </c>
      <c r="I162" s="79"/>
      <c r="J162"/>
      <c r="K162"/>
      <c r="L162"/>
      <c r="M162"/>
      <c r="N162"/>
    </row>
    <row r="163" spans="1:14" s="47" customFormat="1" x14ac:dyDescent="0.25">
      <c r="A163" s="91" t="s">
        <v>249</v>
      </c>
      <c r="B163" s="91" t="s">
        <v>86</v>
      </c>
      <c r="C163" s="92">
        <v>2010</v>
      </c>
      <c r="D163" s="94">
        <v>212</v>
      </c>
      <c r="E163" s="100">
        <v>3816</v>
      </c>
      <c r="F163" s="109">
        <v>1541.3587199999999</v>
      </c>
      <c r="G163" s="109">
        <f t="shared" si="4"/>
        <v>77.067936000000003</v>
      </c>
      <c r="H163" s="119">
        <f t="shared" si="5"/>
        <v>61.654348800000001</v>
      </c>
      <c r="I163" s="79"/>
      <c r="J163"/>
      <c r="K163"/>
      <c r="L163"/>
      <c r="M163"/>
      <c r="N163"/>
    </row>
    <row r="164" spans="1:14" s="47" customFormat="1" x14ac:dyDescent="0.25">
      <c r="A164" s="91" t="s">
        <v>250</v>
      </c>
      <c r="B164" s="91" t="s">
        <v>88</v>
      </c>
      <c r="C164" s="92">
        <v>2010</v>
      </c>
      <c r="D164" s="94">
        <v>52</v>
      </c>
      <c r="E164" s="100">
        <v>936</v>
      </c>
      <c r="F164" s="109">
        <v>378.06912</v>
      </c>
      <c r="G164" s="109">
        <f t="shared" si="4"/>
        <v>18.903456000000002</v>
      </c>
      <c r="H164" s="119">
        <f t="shared" si="5"/>
        <v>15.122764800000001</v>
      </c>
      <c r="I164" s="79"/>
      <c r="J164"/>
      <c r="K164"/>
      <c r="L164"/>
      <c r="M164"/>
      <c r="N164"/>
    </row>
    <row r="165" spans="1:14" s="47" customFormat="1" x14ac:dyDescent="0.25">
      <c r="A165" s="91" t="s">
        <v>251</v>
      </c>
      <c r="B165" s="91" t="s">
        <v>54</v>
      </c>
      <c r="C165" s="92">
        <v>2010</v>
      </c>
      <c r="D165" s="94">
        <v>296</v>
      </c>
      <c r="E165" s="100">
        <v>5328</v>
      </c>
      <c r="F165" s="109">
        <v>2152.0857599999999</v>
      </c>
      <c r="G165" s="109">
        <f t="shared" si="4"/>
        <v>107.604288</v>
      </c>
      <c r="H165" s="119">
        <f t="shared" si="5"/>
        <v>86.083430399999997</v>
      </c>
      <c r="I165" s="79"/>
      <c r="J165"/>
      <c r="K165"/>
      <c r="L165"/>
      <c r="M165"/>
      <c r="N165"/>
    </row>
    <row r="166" spans="1:14" s="52" customFormat="1" x14ac:dyDescent="0.25">
      <c r="A166" s="85" t="s">
        <v>252</v>
      </c>
      <c r="B166" s="85" t="s">
        <v>55</v>
      </c>
      <c r="C166" s="92">
        <v>2010</v>
      </c>
      <c r="D166" s="86">
        <v>16</v>
      </c>
      <c r="E166" s="100">
        <v>288</v>
      </c>
      <c r="F166" s="109">
        <v>116.32896000000002</v>
      </c>
      <c r="G166" s="109">
        <f t="shared" si="4"/>
        <v>5.8164480000000012</v>
      </c>
      <c r="H166" s="119">
        <f t="shared" si="5"/>
        <v>4.6531584000000015</v>
      </c>
      <c r="I166" s="79"/>
      <c r="J166"/>
      <c r="K166"/>
      <c r="L166"/>
      <c r="M166"/>
      <c r="N166"/>
    </row>
    <row r="167" spans="1:14" s="52" customFormat="1" x14ac:dyDescent="0.25">
      <c r="A167" s="91" t="s">
        <v>253</v>
      </c>
      <c r="B167" s="91" t="s">
        <v>92</v>
      </c>
      <c r="C167" s="92">
        <v>2010</v>
      </c>
      <c r="D167" s="94">
        <v>205</v>
      </c>
      <c r="E167" s="100">
        <v>3690</v>
      </c>
      <c r="F167" s="120">
        <v>1490.4648000000002</v>
      </c>
      <c r="G167" s="109">
        <f t="shared" si="4"/>
        <v>74.523240000000015</v>
      </c>
      <c r="H167" s="119">
        <f t="shared" si="5"/>
        <v>59.618592000000007</v>
      </c>
      <c r="I167" s="79"/>
      <c r="J167"/>
      <c r="K167"/>
      <c r="L167"/>
      <c r="M167"/>
      <c r="N167"/>
    </row>
    <row r="168" spans="1:14" x14ac:dyDescent="0.25">
      <c r="A168" s="91" t="s">
        <v>254</v>
      </c>
      <c r="B168" s="91" t="s">
        <v>94</v>
      </c>
      <c r="C168" s="92">
        <v>2010</v>
      </c>
      <c r="D168" s="94">
        <v>178</v>
      </c>
      <c r="E168" s="100">
        <v>3204</v>
      </c>
      <c r="F168" s="119">
        <v>1294.15968</v>
      </c>
      <c r="G168" s="109">
        <f t="shared" si="4"/>
        <v>64.707983999999996</v>
      </c>
      <c r="H168" s="119">
        <f t="shared" si="5"/>
        <v>51.766387199999997</v>
      </c>
      <c r="I168" s="79"/>
      <c r="J168"/>
    </row>
    <row r="169" spans="1:14" s="52" customFormat="1" x14ac:dyDescent="0.25">
      <c r="A169" s="91" t="s">
        <v>255</v>
      </c>
      <c r="B169" s="91" t="s">
        <v>96</v>
      </c>
      <c r="C169" s="92">
        <v>2010</v>
      </c>
      <c r="D169" s="94">
        <v>92</v>
      </c>
      <c r="E169" s="100">
        <v>736</v>
      </c>
      <c r="F169" s="120">
        <v>297.28512000000001</v>
      </c>
      <c r="G169" s="109">
        <f t="shared" si="4"/>
        <v>14.864256000000001</v>
      </c>
      <c r="H169" s="119">
        <f t="shared" si="5"/>
        <v>11.8914048</v>
      </c>
      <c r="I169" s="79"/>
      <c r="J169"/>
      <c r="K169"/>
      <c r="L169"/>
      <c r="M169"/>
      <c r="N169"/>
    </row>
    <row r="170" spans="1:14" x14ac:dyDescent="0.25">
      <c r="A170" s="91" t="s">
        <v>256</v>
      </c>
      <c r="B170" s="91" t="s">
        <v>59</v>
      </c>
      <c r="C170" s="92">
        <v>2010</v>
      </c>
      <c r="D170" s="94">
        <v>218</v>
      </c>
      <c r="E170" s="100">
        <v>3924</v>
      </c>
      <c r="F170" s="119">
        <v>1584.9820800000002</v>
      </c>
      <c r="G170" s="109">
        <f t="shared" si="4"/>
        <v>79.249104000000017</v>
      </c>
      <c r="H170" s="119">
        <f t="shared" si="5"/>
        <v>63.399283200000013</v>
      </c>
      <c r="I170" s="79"/>
      <c r="J170"/>
    </row>
    <row r="171" spans="1:14" x14ac:dyDescent="0.25">
      <c r="A171" s="85" t="s">
        <v>257</v>
      </c>
      <c r="B171" s="85" t="s">
        <v>102</v>
      </c>
      <c r="C171" s="92">
        <v>2010</v>
      </c>
      <c r="D171" s="86">
        <v>26</v>
      </c>
      <c r="E171" s="100">
        <v>312</v>
      </c>
      <c r="F171" s="119">
        <v>126.02303999999999</v>
      </c>
      <c r="G171" s="109">
        <f t="shared" si="4"/>
        <v>6.3011520000000001</v>
      </c>
      <c r="H171" s="119">
        <f t="shared" si="5"/>
        <v>5.0409215999999999</v>
      </c>
      <c r="I171" s="79"/>
      <c r="J171"/>
    </row>
    <row r="172" spans="1:14" x14ac:dyDescent="0.25">
      <c r="A172" s="85" t="s">
        <v>258</v>
      </c>
      <c r="B172" s="85" t="s">
        <v>104</v>
      </c>
      <c r="C172" s="92">
        <v>2010</v>
      </c>
      <c r="D172" s="86">
        <v>33</v>
      </c>
      <c r="E172" s="100">
        <v>396</v>
      </c>
      <c r="F172" s="119">
        <v>159.95232000000001</v>
      </c>
      <c r="G172" s="109">
        <f t="shared" si="4"/>
        <v>7.9976160000000007</v>
      </c>
      <c r="H172" s="119">
        <f t="shared" si="5"/>
        <v>6.3980928000000006</v>
      </c>
      <c r="I172" s="79"/>
      <c r="J172"/>
    </row>
    <row r="173" spans="1:14" x14ac:dyDescent="0.25">
      <c r="A173" s="91" t="s">
        <v>259</v>
      </c>
      <c r="B173" s="91" t="s">
        <v>106</v>
      </c>
      <c r="C173" s="92">
        <v>2010</v>
      </c>
      <c r="D173" s="92">
        <v>86</v>
      </c>
      <c r="E173" s="100">
        <v>1032</v>
      </c>
      <c r="F173" s="119">
        <v>416.84544</v>
      </c>
      <c r="G173" s="109">
        <f t="shared" si="4"/>
        <v>20.842272000000001</v>
      </c>
      <c r="H173" s="119">
        <f t="shared" si="5"/>
        <v>16.6738176</v>
      </c>
      <c r="I173" s="79"/>
      <c r="J173"/>
    </row>
    <row r="174" spans="1:14" x14ac:dyDescent="0.25">
      <c r="A174" s="85" t="s">
        <v>260</v>
      </c>
      <c r="B174" s="85" t="s">
        <v>108</v>
      </c>
      <c r="C174" s="92">
        <v>2010</v>
      </c>
      <c r="D174" s="86">
        <v>34</v>
      </c>
      <c r="E174" s="100">
        <v>408</v>
      </c>
      <c r="F174" s="119">
        <v>164.79936000000001</v>
      </c>
      <c r="G174" s="109">
        <f t="shared" si="4"/>
        <v>8.2399680000000011</v>
      </c>
      <c r="H174" s="119">
        <f t="shared" si="5"/>
        <v>6.5919744000000007</v>
      </c>
      <c r="I174" s="79"/>
      <c r="J174"/>
    </row>
    <row r="175" spans="1:14" x14ac:dyDescent="0.25">
      <c r="A175" s="89" t="s">
        <v>261</v>
      </c>
      <c r="B175" s="89" t="s">
        <v>262</v>
      </c>
      <c r="C175" s="84" t="s">
        <v>263</v>
      </c>
      <c r="D175" s="90">
        <v>11072</v>
      </c>
      <c r="E175" s="99">
        <v>199296</v>
      </c>
      <c r="F175" s="117">
        <v>80499.640320000006</v>
      </c>
      <c r="G175" s="108">
        <f t="shared" si="4"/>
        <v>4024.9820160000004</v>
      </c>
      <c r="H175" s="117">
        <f t="shared" si="5"/>
        <v>3219.9856128000001</v>
      </c>
      <c r="I175" s="79"/>
      <c r="J175"/>
    </row>
    <row r="176" spans="1:14" x14ac:dyDescent="0.25">
      <c r="A176" s="83" t="s">
        <v>264</v>
      </c>
      <c r="B176" s="83" t="s">
        <v>265</v>
      </c>
      <c r="C176" s="84" t="s">
        <v>263</v>
      </c>
      <c r="D176" s="84">
        <v>3335</v>
      </c>
      <c r="E176" s="99">
        <v>60030</v>
      </c>
      <c r="F176" s="117">
        <v>24247.317600000002</v>
      </c>
      <c r="G176" s="108">
        <f t="shared" si="4"/>
        <v>1212.3658800000001</v>
      </c>
      <c r="H176" s="117">
        <f t="shared" si="5"/>
        <v>969.89270400000009</v>
      </c>
      <c r="I176" s="79"/>
      <c r="J176"/>
    </row>
    <row r="177" spans="1:10" x14ac:dyDescent="0.25">
      <c r="A177" s="83" t="s">
        <v>266</v>
      </c>
      <c r="B177" s="83" t="s">
        <v>119</v>
      </c>
      <c r="C177" s="84" t="s">
        <v>263</v>
      </c>
      <c r="D177" s="84">
        <v>2742</v>
      </c>
      <c r="E177" s="99">
        <v>49356</v>
      </c>
      <c r="F177" s="117">
        <v>19935.875519999998</v>
      </c>
      <c r="G177" s="108">
        <f t="shared" si="4"/>
        <v>996.79377599999998</v>
      </c>
      <c r="H177" s="117">
        <f t="shared" si="5"/>
        <v>797.43502079999996</v>
      </c>
      <c r="I177" s="79"/>
      <c r="J177"/>
    </row>
    <row r="178" spans="1:10" x14ac:dyDescent="0.25">
      <c r="A178" s="91" t="s">
        <v>267</v>
      </c>
      <c r="B178" s="91" t="s">
        <v>268</v>
      </c>
      <c r="C178" s="86" t="s">
        <v>263</v>
      </c>
      <c r="D178" s="92">
        <v>316</v>
      </c>
      <c r="E178" s="100">
        <v>5688</v>
      </c>
      <c r="F178" s="119">
        <v>2297.4969599999999</v>
      </c>
      <c r="G178" s="109">
        <f t="shared" si="4"/>
        <v>114.874848</v>
      </c>
      <c r="H178" s="119">
        <f t="shared" si="5"/>
        <v>91.899878400000006</v>
      </c>
      <c r="I178" s="79"/>
      <c r="J178"/>
    </row>
    <row r="179" spans="1:10" x14ac:dyDescent="0.25">
      <c r="A179" s="85" t="s">
        <v>269</v>
      </c>
      <c r="B179" s="85" t="s">
        <v>270</v>
      </c>
      <c r="C179" s="86" t="s">
        <v>263</v>
      </c>
      <c r="D179" s="86">
        <v>32</v>
      </c>
      <c r="E179" s="100">
        <v>576</v>
      </c>
      <c r="F179" s="119">
        <v>232.65792000000005</v>
      </c>
      <c r="G179" s="109">
        <f t="shared" si="4"/>
        <v>11.632896000000002</v>
      </c>
      <c r="H179" s="119">
        <f t="shared" si="5"/>
        <v>9.3063168000000029</v>
      </c>
      <c r="I179" s="79"/>
      <c r="J179"/>
    </row>
    <row r="180" spans="1:10" x14ac:dyDescent="0.25">
      <c r="A180" s="85" t="s">
        <v>271</v>
      </c>
      <c r="B180" s="85" t="s">
        <v>124</v>
      </c>
      <c r="C180" s="86" t="s">
        <v>263</v>
      </c>
      <c r="D180" s="86">
        <v>63</v>
      </c>
      <c r="E180" s="100">
        <v>1134</v>
      </c>
      <c r="F180" s="119">
        <v>458.04527999999999</v>
      </c>
      <c r="G180" s="109">
        <f t="shared" si="4"/>
        <v>22.902264000000002</v>
      </c>
      <c r="H180" s="119">
        <f t="shared" si="5"/>
        <v>18.321811199999999</v>
      </c>
      <c r="I180" s="79"/>
      <c r="J180"/>
    </row>
    <row r="181" spans="1:10" x14ac:dyDescent="0.25">
      <c r="A181" s="91" t="s">
        <v>272</v>
      </c>
      <c r="B181" s="91" t="s">
        <v>273</v>
      </c>
      <c r="C181" s="86" t="s">
        <v>263</v>
      </c>
      <c r="D181" s="92">
        <v>110</v>
      </c>
      <c r="E181" s="100">
        <v>1980</v>
      </c>
      <c r="F181" s="119">
        <v>799.76160000000004</v>
      </c>
      <c r="G181" s="109">
        <f t="shared" si="4"/>
        <v>39.988080000000004</v>
      </c>
      <c r="H181" s="119">
        <f t="shared" si="5"/>
        <v>31.990464000000003</v>
      </c>
      <c r="I181" s="79"/>
      <c r="J181"/>
    </row>
    <row r="182" spans="1:10" x14ac:dyDescent="0.25">
      <c r="A182" s="85" t="s">
        <v>274</v>
      </c>
      <c r="B182" s="85" t="s">
        <v>275</v>
      </c>
      <c r="C182" s="86" t="s">
        <v>263</v>
      </c>
      <c r="D182" s="86">
        <v>18</v>
      </c>
      <c r="E182" s="100">
        <v>324</v>
      </c>
      <c r="F182" s="119">
        <v>130.87008</v>
      </c>
      <c r="G182" s="109">
        <f t="shared" si="4"/>
        <v>6.5435040000000004</v>
      </c>
      <c r="H182" s="119">
        <f t="shared" si="5"/>
        <v>5.2348032</v>
      </c>
      <c r="I182" s="79"/>
      <c r="J182"/>
    </row>
    <row r="183" spans="1:10" x14ac:dyDescent="0.25">
      <c r="A183" s="85" t="s">
        <v>276</v>
      </c>
      <c r="B183" s="85" t="s">
        <v>277</v>
      </c>
      <c r="C183" s="86" t="s">
        <v>263</v>
      </c>
      <c r="D183" s="86">
        <v>151</v>
      </c>
      <c r="E183" s="100">
        <v>2718</v>
      </c>
      <c r="F183" s="119">
        <v>1097.85456</v>
      </c>
      <c r="G183" s="109">
        <f t="shared" si="4"/>
        <v>54.892728000000005</v>
      </c>
      <c r="H183" s="119">
        <f t="shared" si="5"/>
        <v>43.914182400000001</v>
      </c>
      <c r="I183" s="79"/>
      <c r="J183"/>
    </row>
    <row r="184" spans="1:10" x14ac:dyDescent="0.25">
      <c r="A184" s="85" t="s">
        <v>278</v>
      </c>
      <c r="B184" s="85" t="s">
        <v>127</v>
      </c>
      <c r="C184" s="86" t="s">
        <v>263</v>
      </c>
      <c r="D184" s="86">
        <v>90</v>
      </c>
      <c r="E184" s="100">
        <v>1620</v>
      </c>
      <c r="F184" s="119">
        <v>654.35040000000004</v>
      </c>
      <c r="G184" s="109">
        <f t="shared" si="4"/>
        <v>32.71752</v>
      </c>
      <c r="H184" s="119">
        <f t="shared" si="5"/>
        <v>26.174016000000002</v>
      </c>
      <c r="I184" s="79"/>
      <c r="J184"/>
    </row>
    <row r="185" spans="1:10" x14ac:dyDescent="0.25">
      <c r="A185" s="91" t="s">
        <v>279</v>
      </c>
      <c r="B185" s="91" t="s">
        <v>280</v>
      </c>
      <c r="C185" s="86" t="s">
        <v>263</v>
      </c>
      <c r="D185" s="92">
        <v>532</v>
      </c>
      <c r="E185" s="100">
        <v>9576</v>
      </c>
      <c r="F185" s="119">
        <v>3867.9379199999998</v>
      </c>
      <c r="G185" s="109">
        <f t="shared" si="4"/>
        <v>193.396896</v>
      </c>
      <c r="H185" s="119">
        <f t="shared" si="5"/>
        <v>154.7175168</v>
      </c>
      <c r="I185" s="79"/>
      <c r="J185"/>
    </row>
    <row r="186" spans="1:10" x14ac:dyDescent="0.25">
      <c r="A186" s="85" t="s">
        <v>281</v>
      </c>
      <c r="B186" s="85" t="s">
        <v>282</v>
      </c>
      <c r="C186" s="86" t="s">
        <v>263</v>
      </c>
      <c r="D186" s="86">
        <v>78</v>
      </c>
      <c r="E186" s="100">
        <v>1404</v>
      </c>
      <c r="F186" s="119">
        <v>567.10368000000005</v>
      </c>
      <c r="G186" s="109">
        <f t="shared" si="4"/>
        <v>28.355184000000005</v>
      </c>
      <c r="H186" s="119">
        <f t="shared" si="5"/>
        <v>22.684147200000002</v>
      </c>
      <c r="I186" s="79"/>
      <c r="J186"/>
    </row>
    <row r="187" spans="1:10" x14ac:dyDescent="0.25">
      <c r="A187" s="85" t="s">
        <v>283</v>
      </c>
      <c r="B187" s="85" t="s">
        <v>284</v>
      </c>
      <c r="C187" s="86" t="s">
        <v>263</v>
      </c>
      <c r="D187" s="86">
        <v>159</v>
      </c>
      <c r="E187" s="100">
        <v>2862</v>
      </c>
      <c r="F187" s="119">
        <v>1156.0190400000001</v>
      </c>
      <c r="G187" s="109">
        <f t="shared" si="4"/>
        <v>57.800952000000009</v>
      </c>
      <c r="H187" s="119">
        <f t="shared" si="5"/>
        <v>46.240761600000006</v>
      </c>
      <c r="I187" s="79"/>
      <c r="J187"/>
    </row>
    <row r="188" spans="1:10" x14ac:dyDescent="0.25">
      <c r="A188" s="91" t="s">
        <v>285</v>
      </c>
      <c r="B188" s="91" t="s">
        <v>286</v>
      </c>
      <c r="C188" s="86" t="s">
        <v>263</v>
      </c>
      <c r="D188" s="92">
        <v>1002</v>
      </c>
      <c r="E188" s="100">
        <v>18036</v>
      </c>
      <c r="F188" s="119">
        <v>7285.1011199999994</v>
      </c>
      <c r="G188" s="109">
        <f t="shared" si="4"/>
        <v>364.25505599999997</v>
      </c>
      <c r="H188" s="119">
        <f t="shared" si="5"/>
        <v>291.40404480000001</v>
      </c>
      <c r="I188" s="79"/>
      <c r="J188"/>
    </row>
    <row r="189" spans="1:10" x14ac:dyDescent="0.25">
      <c r="A189" s="85" t="s">
        <v>287</v>
      </c>
      <c r="B189" s="85" t="s">
        <v>288</v>
      </c>
      <c r="C189" s="86" t="s">
        <v>263</v>
      </c>
      <c r="D189" s="86">
        <v>311</v>
      </c>
      <c r="E189" s="100">
        <v>5598</v>
      </c>
      <c r="F189" s="119">
        <v>2261.1441600000003</v>
      </c>
      <c r="G189" s="109">
        <f t="shared" si="4"/>
        <v>113.05720800000002</v>
      </c>
      <c r="H189" s="119">
        <f t="shared" si="5"/>
        <v>90.445766400000011</v>
      </c>
      <c r="I189" s="79"/>
      <c r="J189"/>
    </row>
    <row r="190" spans="1:10" x14ac:dyDescent="0.25">
      <c r="A190" s="85" t="s">
        <v>289</v>
      </c>
      <c r="B190" s="85" t="s">
        <v>135</v>
      </c>
      <c r="C190" s="86" t="s">
        <v>263</v>
      </c>
      <c r="D190" s="86">
        <v>258</v>
      </c>
      <c r="E190" s="100">
        <v>4644</v>
      </c>
      <c r="F190" s="119">
        <v>1875.80448</v>
      </c>
      <c r="G190" s="109">
        <f t="shared" si="4"/>
        <v>93.790224000000009</v>
      </c>
      <c r="H190" s="119">
        <f t="shared" si="5"/>
        <v>75.032179200000002</v>
      </c>
      <c r="I190" s="79"/>
      <c r="J190"/>
    </row>
    <row r="191" spans="1:10" x14ac:dyDescent="0.25">
      <c r="A191" s="91" t="s">
        <v>290</v>
      </c>
      <c r="B191" s="91" t="s">
        <v>291</v>
      </c>
      <c r="C191" s="86" t="s">
        <v>263</v>
      </c>
      <c r="D191" s="92">
        <v>238</v>
      </c>
      <c r="E191" s="100">
        <v>4284</v>
      </c>
      <c r="F191" s="119">
        <v>1730.39328</v>
      </c>
      <c r="G191" s="109">
        <f t="shared" si="4"/>
        <v>86.519664000000006</v>
      </c>
      <c r="H191" s="119">
        <f t="shared" si="5"/>
        <v>69.215731200000008</v>
      </c>
      <c r="I191" s="79"/>
      <c r="J191"/>
    </row>
    <row r="192" spans="1:10" x14ac:dyDescent="0.25">
      <c r="A192" s="85" t="s">
        <v>292</v>
      </c>
      <c r="B192" s="85" t="s">
        <v>293</v>
      </c>
      <c r="C192" s="86" t="s">
        <v>263</v>
      </c>
      <c r="D192" s="86">
        <v>60</v>
      </c>
      <c r="E192" s="100">
        <v>1080</v>
      </c>
      <c r="F192" s="119">
        <v>436.23360000000002</v>
      </c>
      <c r="G192" s="109">
        <f t="shared" si="4"/>
        <v>21.811680000000003</v>
      </c>
      <c r="H192" s="119">
        <f t="shared" si="5"/>
        <v>17.449344</v>
      </c>
      <c r="I192" s="79"/>
      <c r="J192"/>
    </row>
    <row r="193" spans="1:10" x14ac:dyDescent="0.25">
      <c r="A193" s="85" t="s">
        <v>294</v>
      </c>
      <c r="B193" s="85" t="s">
        <v>140</v>
      </c>
      <c r="C193" s="86" t="s">
        <v>263</v>
      </c>
      <c r="D193" s="86">
        <v>58</v>
      </c>
      <c r="E193" s="100">
        <v>1044</v>
      </c>
      <c r="F193" s="119">
        <v>421.69248000000005</v>
      </c>
      <c r="G193" s="109">
        <f t="shared" si="4"/>
        <v>21.084624000000005</v>
      </c>
      <c r="H193" s="119">
        <f t="shared" si="5"/>
        <v>16.867699200000001</v>
      </c>
      <c r="I193" s="79"/>
      <c r="J193"/>
    </row>
    <row r="194" spans="1:10" x14ac:dyDescent="0.25">
      <c r="A194" s="91" t="s">
        <v>295</v>
      </c>
      <c r="B194" s="91" t="s">
        <v>296</v>
      </c>
      <c r="C194" s="86" t="s">
        <v>263</v>
      </c>
      <c r="D194" s="92">
        <v>2587</v>
      </c>
      <c r="E194" s="100">
        <v>46566</v>
      </c>
      <c r="F194" s="119">
        <v>18808.938720000002</v>
      </c>
      <c r="G194" s="109">
        <f t="shared" si="4"/>
        <v>940.44693600000016</v>
      </c>
      <c r="H194" s="119">
        <f t="shared" si="5"/>
        <v>752.35754880000013</v>
      </c>
      <c r="I194" s="79"/>
      <c r="J194"/>
    </row>
    <row r="195" spans="1:10" x14ac:dyDescent="0.25">
      <c r="A195" s="85" t="s">
        <v>297</v>
      </c>
      <c r="B195" s="85" t="s">
        <v>298</v>
      </c>
      <c r="C195" s="86" t="s">
        <v>263</v>
      </c>
      <c r="D195" s="86">
        <v>546</v>
      </c>
      <c r="E195" s="100">
        <v>9828</v>
      </c>
      <c r="F195" s="119">
        <v>3969.7257600000003</v>
      </c>
      <c r="G195" s="109">
        <f t="shared" si="4"/>
        <v>198.48628800000003</v>
      </c>
      <c r="H195" s="119">
        <f t="shared" si="5"/>
        <v>158.7890304</v>
      </c>
      <c r="I195" s="79"/>
      <c r="J195"/>
    </row>
    <row r="196" spans="1:10" x14ac:dyDescent="0.25">
      <c r="A196" s="85" t="s">
        <v>299</v>
      </c>
      <c r="B196" s="85" t="s">
        <v>145</v>
      </c>
      <c r="C196" s="86" t="s">
        <v>263</v>
      </c>
      <c r="D196" s="86">
        <v>734</v>
      </c>
      <c r="E196" s="100">
        <v>13212</v>
      </c>
      <c r="F196" s="119">
        <v>5336.5910400000012</v>
      </c>
      <c r="G196" s="109">
        <f t="shared" si="4"/>
        <v>266.82955200000009</v>
      </c>
      <c r="H196" s="119">
        <f t="shared" si="5"/>
        <v>213.46364160000005</v>
      </c>
      <c r="I196" s="79"/>
      <c r="J196"/>
    </row>
    <row r="197" spans="1:10" x14ac:dyDescent="0.25">
      <c r="A197" s="91" t="s">
        <v>300</v>
      </c>
      <c r="B197" s="91" t="s">
        <v>301</v>
      </c>
      <c r="C197" s="86" t="s">
        <v>263</v>
      </c>
      <c r="D197" s="92">
        <v>129</v>
      </c>
      <c r="E197" s="100">
        <v>2322</v>
      </c>
      <c r="F197" s="119">
        <v>937.90224000000001</v>
      </c>
      <c r="G197" s="109">
        <f t="shared" si="4"/>
        <v>46.895112000000005</v>
      </c>
      <c r="H197" s="119">
        <f t="shared" si="5"/>
        <v>37.516089600000001</v>
      </c>
      <c r="I197" s="79"/>
      <c r="J197"/>
    </row>
    <row r="198" spans="1:10" x14ac:dyDescent="0.25">
      <c r="A198" s="85" t="s">
        <v>302</v>
      </c>
      <c r="B198" s="85" t="s">
        <v>303</v>
      </c>
      <c r="C198" s="86" t="s">
        <v>263</v>
      </c>
      <c r="D198" s="86">
        <v>21</v>
      </c>
      <c r="E198" s="100">
        <v>378</v>
      </c>
      <c r="F198" s="119">
        <v>152.68176</v>
      </c>
      <c r="G198" s="109">
        <f t="shared" si="4"/>
        <v>7.6340880000000002</v>
      </c>
      <c r="H198" s="119">
        <f t="shared" si="5"/>
        <v>6.1072704</v>
      </c>
      <c r="I198" s="79"/>
      <c r="J198"/>
    </row>
    <row r="199" spans="1:10" x14ac:dyDescent="0.25">
      <c r="A199" s="91" t="s">
        <v>304</v>
      </c>
      <c r="B199" s="91" t="s">
        <v>305</v>
      </c>
      <c r="C199" s="86" t="s">
        <v>263</v>
      </c>
      <c r="D199" s="92">
        <v>1208</v>
      </c>
      <c r="E199" s="100">
        <v>21744</v>
      </c>
      <c r="F199" s="119">
        <v>8782.8364799999999</v>
      </c>
      <c r="G199" s="109">
        <f t="shared" si="4"/>
        <v>439.14182400000004</v>
      </c>
      <c r="H199" s="119">
        <f t="shared" si="5"/>
        <v>351.31345920000001</v>
      </c>
      <c r="I199" s="79"/>
      <c r="J199"/>
    </row>
    <row r="200" spans="1:10" x14ac:dyDescent="0.25">
      <c r="A200" s="85" t="s">
        <v>306</v>
      </c>
      <c r="B200" s="85" t="s">
        <v>307</v>
      </c>
      <c r="C200" s="86" t="s">
        <v>263</v>
      </c>
      <c r="D200" s="86">
        <v>212</v>
      </c>
      <c r="E200" s="100">
        <v>3816</v>
      </c>
      <c r="F200" s="119">
        <v>1541.3587199999999</v>
      </c>
      <c r="G200" s="109">
        <f t="shared" si="4"/>
        <v>77.067936000000003</v>
      </c>
      <c r="H200" s="119">
        <f t="shared" si="5"/>
        <v>61.654348800000001</v>
      </c>
      <c r="I200" s="79"/>
      <c r="J200"/>
    </row>
    <row r="201" spans="1:10" x14ac:dyDescent="0.25">
      <c r="A201" s="85" t="s">
        <v>308</v>
      </c>
      <c r="B201" s="85" t="s">
        <v>153</v>
      </c>
      <c r="C201" s="86" t="s">
        <v>263</v>
      </c>
      <c r="D201" s="86">
        <v>313</v>
      </c>
      <c r="E201" s="100">
        <v>5634</v>
      </c>
      <c r="F201" s="119">
        <v>2275.6852800000001</v>
      </c>
      <c r="G201" s="109">
        <f t="shared" si="4"/>
        <v>113.78426400000001</v>
      </c>
      <c r="H201" s="119">
        <f t="shared" si="5"/>
        <v>91.027411200000003</v>
      </c>
      <c r="I201" s="79"/>
      <c r="J201"/>
    </row>
    <row r="202" spans="1:10" x14ac:dyDescent="0.25">
      <c r="A202" s="91" t="s">
        <v>309</v>
      </c>
      <c r="B202" s="91" t="s">
        <v>310</v>
      </c>
      <c r="C202" s="86" t="s">
        <v>263</v>
      </c>
      <c r="D202" s="92">
        <v>1548</v>
      </c>
      <c r="E202" s="100">
        <v>27864</v>
      </c>
      <c r="F202" s="119">
        <v>11254.826880000001</v>
      </c>
      <c r="G202" s="109">
        <f t="shared" si="4"/>
        <v>562.74134400000003</v>
      </c>
      <c r="H202" s="119">
        <f t="shared" si="5"/>
        <v>450.19307520000001</v>
      </c>
      <c r="I202" s="79"/>
      <c r="J202"/>
    </row>
    <row r="203" spans="1:10" x14ac:dyDescent="0.25">
      <c r="A203" s="85" t="s">
        <v>311</v>
      </c>
      <c r="B203" s="85" t="s">
        <v>312</v>
      </c>
      <c r="C203" s="86" t="s">
        <v>263</v>
      </c>
      <c r="D203" s="86">
        <v>398</v>
      </c>
      <c r="E203" s="100">
        <v>7164</v>
      </c>
      <c r="F203" s="119">
        <v>2893.6828800000003</v>
      </c>
      <c r="G203" s="109">
        <f t="shared" si="4"/>
        <v>144.68414400000003</v>
      </c>
      <c r="H203" s="119">
        <f t="shared" si="5"/>
        <v>115.74731520000002</v>
      </c>
      <c r="I203" s="79"/>
      <c r="J203"/>
    </row>
    <row r="204" spans="1:10" x14ac:dyDescent="0.25">
      <c r="A204" s="85" t="s">
        <v>313</v>
      </c>
      <c r="B204" s="85" t="s">
        <v>158</v>
      </c>
      <c r="C204" s="86" t="s">
        <v>263</v>
      </c>
      <c r="D204" s="86">
        <v>260</v>
      </c>
      <c r="E204" s="100">
        <v>4680</v>
      </c>
      <c r="F204" s="119">
        <v>1890.3456000000003</v>
      </c>
      <c r="G204" s="109">
        <f t="shared" si="4"/>
        <v>94.517280000000028</v>
      </c>
      <c r="H204" s="119">
        <f t="shared" si="5"/>
        <v>75.613824000000008</v>
      </c>
      <c r="I204" s="79"/>
      <c r="J204"/>
    </row>
    <row r="205" spans="1:10" x14ac:dyDescent="0.25">
      <c r="A205" s="91" t="s">
        <v>314</v>
      </c>
      <c r="B205" s="91" t="s">
        <v>315</v>
      </c>
      <c r="C205" s="86" t="s">
        <v>263</v>
      </c>
      <c r="D205" s="92">
        <v>595</v>
      </c>
      <c r="E205" s="100">
        <v>4760</v>
      </c>
      <c r="F205" s="119">
        <v>1922.6591999999998</v>
      </c>
      <c r="G205" s="109">
        <f t="shared" si="4"/>
        <v>96.132959999999997</v>
      </c>
      <c r="H205" s="119">
        <f t="shared" si="5"/>
        <v>76.906368000000001</v>
      </c>
      <c r="I205" s="79"/>
      <c r="J205"/>
    </row>
    <row r="206" spans="1:10" x14ac:dyDescent="0.25">
      <c r="A206" s="85" t="s">
        <v>316</v>
      </c>
      <c r="B206" s="85" t="s">
        <v>317</v>
      </c>
      <c r="C206" s="86" t="s">
        <v>263</v>
      </c>
      <c r="D206" s="86">
        <v>328</v>
      </c>
      <c r="E206" s="100">
        <v>2624</v>
      </c>
      <c r="F206" s="119">
        <v>1059.88608</v>
      </c>
      <c r="G206" s="109">
        <f t="shared" si="4"/>
        <v>52.994304</v>
      </c>
      <c r="H206" s="119">
        <f t="shared" si="5"/>
        <v>42.395443200000003</v>
      </c>
      <c r="I206" s="79"/>
      <c r="J206"/>
    </row>
    <row r="207" spans="1:10" x14ac:dyDescent="0.25">
      <c r="A207" s="85" t="s">
        <v>318</v>
      </c>
      <c r="B207" s="85" t="s">
        <v>162</v>
      </c>
      <c r="C207" s="86" t="s">
        <v>263</v>
      </c>
      <c r="D207" s="86">
        <v>242</v>
      </c>
      <c r="E207" s="100">
        <v>1936</v>
      </c>
      <c r="F207" s="119">
        <v>781.98912000000007</v>
      </c>
      <c r="G207" s="109">
        <f t="shared" si="4"/>
        <v>39.099456000000004</v>
      </c>
      <c r="H207" s="119">
        <f t="shared" si="5"/>
        <v>31.279564800000003</v>
      </c>
      <c r="I207" s="79"/>
      <c r="J207"/>
    </row>
    <row r="208" spans="1:10" x14ac:dyDescent="0.25">
      <c r="A208" s="91" t="s">
        <v>319</v>
      </c>
      <c r="B208" s="91" t="s">
        <v>320</v>
      </c>
      <c r="C208" s="86" t="s">
        <v>263</v>
      </c>
      <c r="D208" s="92">
        <v>1824</v>
      </c>
      <c r="E208" s="100">
        <v>32832</v>
      </c>
      <c r="F208" s="119">
        <v>13261.50144</v>
      </c>
      <c r="G208" s="109">
        <f t="shared" si="4"/>
        <v>663.07507200000009</v>
      </c>
      <c r="H208" s="119">
        <f t="shared" si="5"/>
        <v>530.46005760000003</v>
      </c>
      <c r="I208" s="79"/>
      <c r="J208"/>
    </row>
    <row r="209" spans="1:10" x14ac:dyDescent="0.25">
      <c r="A209" s="85" t="s">
        <v>321</v>
      </c>
      <c r="B209" s="85" t="s">
        <v>322</v>
      </c>
      <c r="C209" s="86" t="s">
        <v>263</v>
      </c>
      <c r="D209" s="86">
        <v>691</v>
      </c>
      <c r="E209" s="100">
        <v>12438</v>
      </c>
      <c r="F209" s="119">
        <v>5023.9569600000004</v>
      </c>
      <c r="G209" s="109">
        <f t="shared" ref="G209:G236" si="6">F209*0.05</f>
        <v>251.19784800000002</v>
      </c>
      <c r="H209" s="119">
        <f t="shared" ref="H209:H236" si="7">F209*0.04</f>
        <v>200.95827840000001</v>
      </c>
      <c r="I209" s="79"/>
      <c r="J209"/>
    </row>
    <row r="210" spans="1:10" x14ac:dyDescent="0.25">
      <c r="A210" s="85" t="s">
        <v>323</v>
      </c>
      <c r="B210" s="85" t="s">
        <v>167</v>
      </c>
      <c r="C210" s="86" t="s">
        <v>263</v>
      </c>
      <c r="D210" s="86">
        <v>239</v>
      </c>
      <c r="E210" s="100">
        <v>4302</v>
      </c>
      <c r="F210" s="119">
        <v>1737.6638400000002</v>
      </c>
      <c r="G210" s="109">
        <f t="shared" si="6"/>
        <v>86.883192000000008</v>
      </c>
      <c r="H210" s="119">
        <f t="shared" si="7"/>
        <v>69.506553600000004</v>
      </c>
      <c r="I210" s="79"/>
      <c r="J210"/>
    </row>
    <row r="211" spans="1:10" x14ac:dyDescent="0.25">
      <c r="A211" s="85" t="s">
        <v>324</v>
      </c>
      <c r="B211" s="85" t="s">
        <v>325</v>
      </c>
      <c r="C211" s="86" t="s">
        <v>263</v>
      </c>
      <c r="D211" s="86">
        <v>87</v>
      </c>
      <c r="E211" s="100">
        <v>1044</v>
      </c>
      <c r="F211" s="119">
        <v>421.69248000000005</v>
      </c>
      <c r="G211" s="109">
        <f t="shared" si="6"/>
        <v>21.084624000000005</v>
      </c>
      <c r="H211" s="119">
        <f t="shared" si="7"/>
        <v>16.867699200000001</v>
      </c>
      <c r="I211" s="79"/>
      <c r="J211"/>
    </row>
    <row r="212" spans="1:10" x14ac:dyDescent="0.25">
      <c r="A212" s="85" t="s">
        <v>326</v>
      </c>
      <c r="B212" s="85" t="s">
        <v>170</v>
      </c>
      <c r="C212" s="86" t="s">
        <v>263</v>
      </c>
      <c r="D212" s="86">
        <v>55</v>
      </c>
      <c r="E212" s="100">
        <v>660</v>
      </c>
      <c r="F212" s="119">
        <v>266.5872</v>
      </c>
      <c r="G212" s="109">
        <f t="shared" si="6"/>
        <v>13.329360000000001</v>
      </c>
      <c r="H212" s="119">
        <f t="shared" si="7"/>
        <v>10.663487999999999</v>
      </c>
      <c r="I212" s="79"/>
      <c r="J212"/>
    </row>
    <row r="213" spans="1:10" x14ac:dyDescent="0.25">
      <c r="A213" s="85" t="s">
        <v>327</v>
      </c>
      <c r="B213" s="85" t="s">
        <v>172</v>
      </c>
      <c r="C213" s="86" t="s">
        <v>263</v>
      </c>
      <c r="D213" s="86">
        <v>48</v>
      </c>
      <c r="E213" s="100">
        <v>576</v>
      </c>
      <c r="F213" s="119">
        <v>232.65792000000005</v>
      </c>
      <c r="G213" s="109">
        <f t="shared" si="6"/>
        <v>11.632896000000002</v>
      </c>
      <c r="H213" s="119">
        <f t="shared" si="7"/>
        <v>9.3063168000000029</v>
      </c>
      <c r="I213" s="79"/>
      <c r="J213"/>
    </row>
    <row r="214" spans="1:10" x14ac:dyDescent="0.25">
      <c r="A214" s="85" t="s">
        <v>328</v>
      </c>
      <c r="B214" s="85" t="s">
        <v>329</v>
      </c>
      <c r="C214" s="86" t="s">
        <v>263</v>
      </c>
      <c r="D214" s="86">
        <v>103</v>
      </c>
      <c r="E214" s="100">
        <v>1236</v>
      </c>
      <c r="F214" s="119">
        <v>499.24512000000004</v>
      </c>
      <c r="G214" s="109">
        <f t="shared" si="6"/>
        <v>24.962256000000004</v>
      </c>
      <c r="H214" s="119">
        <f t="shared" si="7"/>
        <v>19.969804800000002</v>
      </c>
      <c r="I214" s="79"/>
      <c r="J214"/>
    </row>
    <row r="215" spans="1:10" x14ac:dyDescent="0.25">
      <c r="A215" s="85" t="s">
        <v>330</v>
      </c>
      <c r="B215" s="85" t="s">
        <v>175</v>
      </c>
      <c r="C215" s="86" t="s">
        <v>263</v>
      </c>
      <c r="D215" s="86">
        <v>31</v>
      </c>
      <c r="E215" s="100">
        <v>372</v>
      </c>
      <c r="F215" s="119">
        <v>150.25824000000003</v>
      </c>
      <c r="G215" s="109">
        <f t="shared" si="6"/>
        <v>7.5129120000000018</v>
      </c>
      <c r="H215" s="119">
        <f t="shared" si="7"/>
        <v>6.0103296000000013</v>
      </c>
      <c r="I215" s="79"/>
      <c r="J215"/>
    </row>
    <row r="216" spans="1:10" x14ac:dyDescent="0.25">
      <c r="A216" s="85" t="s">
        <v>331</v>
      </c>
      <c r="B216" s="85" t="s">
        <v>177</v>
      </c>
      <c r="C216" s="86" t="s">
        <v>263</v>
      </c>
      <c r="D216" s="86">
        <v>24</v>
      </c>
      <c r="E216" s="100">
        <v>288</v>
      </c>
      <c r="F216" s="119">
        <v>116.32896000000002</v>
      </c>
      <c r="G216" s="109">
        <f t="shared" si="6"/>
        <v>5.8164480000000012</v>
      </c>
      <c r="H216" s="119">
        <f t="shared" si="7"/>
        <v>4.6531584000000015</v>
      </c>
      <c r="I216" s="79"/>
      <c r="J216"/>
    </row>
    <row r="217" spans="1:10" x14ac:dyDescent="0.25">
      <c r="A217" s="85" t="s">
        <v>332</v>
      </c>
      <c r="B217" s="85" t="s">
        <v>333</v>
      </c>
      <c r="C217" s="86" t="s">
        <v>263</v>
      </c>
      <c r="D217" s="86">
        <v>370</v>
      </c>
      <c r="E217" s="100">
        <v>4440</v>
      </c>
      <c r="F217" s="119">
        <v>1793.4048</v>
      </c>
      <c r="G217" s="109">
        <f t="shared" si="6"/>
        <v>89.670240000000007</v>
      </c>
      <c r="H217" s="119">
        <f t="shared" si="7"/>
        <v>71.736192000000003</v>
      </c>
      <c r="I217" s="79"/>
      <c r="J217"/>
    </row>
    <row r="218" spans="1:10" x14ac:dyDescent="0.25">
      <c r="A218" s="85" t="s">
        <v>334</v>
      </c>
      <c r="B218" s="85" t="s">
        <v>180</v>
      </c>
      <c r="C218" s="86" t="s">
        <v>263</v>
      </c>
      <c r="D218" s="86">
        <v>148</v>
      </c>
      <c r="E218" s="100">
        <v>1776</v>
      </c>
      <c r="F218" s="119">
        <v>717.36192000000017</v>
      </c>
      <c r="G218" s="109">
        <f t="shared" si="6"/>
        <v>35.868096000000008</v>
      </c>
      <c r="H218" s="119">
        <f t="shared" si="7"/>
        <v>28.694476800000007</v>
      </c>
      <c r="I218" s="79"/>
      <c r="J218"/>
    </row>
    <row r="219" spans="1:10" x14ac:dyDescent="0.25">
      <c r="A219" s="85" t="s">
        <v>335</v>
      </c>
      <c r="B219" s="85" t="s">
        <v>182</v>
      </c>
      <c r="C219" s="86" t="s">
        <v>263</v>
      </c>
      <c r="D219" s="86">
        <v>153</v>
      </c>
      <c r="E219" s="100">
        <v>1836</v>
      </c>
      <c r="F219" s="119">
        <v>741.59712000000013</v>
      </c>
      <c r="G219" s="109">
        <f t="shared" si="6"/>
        <v>37.079856000000007</v>
      </c>
      <c r="H219" s="119">
        <f t="shared" si="7"/>
        <v>29.663884800000005</v>
      </c>
      <c r="I219" s="79"/>
      <c r="J219"/>
    </row>
    <row r="220" spans="1:10" x14ac:dyDescent="0.25">
      <c r="A220" s="85" t="s">
        <v>336</v>
      </c>
      <c r="B220" s="85" t="s">
        <v>337</v>
      </c>
      <c r="C220" s="86" t="s">
        <v>263</v>
      </c>
      <c r="D220" s="86">
        <v>174</v>
      </c>
      <c r="E220" s="100">
        <v>2088</v>
      </c>
      <c r="F220" s="119">
        <v>843.38496000000009</v>
      </c>
      <c r="G220" s="109">
        <f t="shared" si="6"/>
        <v>42.16924800000001</v>
      </c>
      <c r="H220" s="119">
        <f t="shared" si="7"/>
        <v>33.735398400000001</v>
      </c>
      <c r="I220" s="79"/>
      <c r="J220"/>
    </row>
    <row r="221" spans="1:10" x14ac:dyDescent="0.25">
      <c r="A221" s="85" t="s">
        <v>338</v>
      </c>
      <c r="B221" s="85" t="s">
        <v>185</v>
      </c>
      <c r="C221" s="86" t="s">
        <v>263</v>
      </c>
      <c r="D221" s="86">
        <v>27</v>
      </c>
      <c r="E221" s="100">
        <v>324</v>
      </c>
      <c r="F221" s="119">
        <v>130.87008</v>
      </c>
      <c r="G221" s="109">
        <f t="shared" si="6"/>
        <v>6.5435040000000004</v>
      </c>
      <c r="H221" s="119">
        <f t="shared" si="7"/>
        <v>5.2348032</v>
      </c>
      <c r="I221" s="79"/>
      <c r="J221"/>
    </row>
    <row r="222" spans="1:10" x14ac:dyDescent="0.25">
      <c r="A222" s="85" t="s">
        <v>339</v>
      </c>
      <c r="B222" s="85" t="s">
        <v>187</v>
      </c>
      <c r="C222" s="86" t="s">
        <v>263</v>
      </c>
      <c r="D222" s="86">
        <v>50</v>
      </c>
      <c r="E222" s="100">
        <v>600</v>
      </c>
      <c r="F222" s="119">
        <v>242.352</v>
      </c>
      <c r="G222" s="109">
        <f t="shared" si="6"/>
        <v>12.117600000000001</v>
      </c>
      <c r="H222" s="119">
        <f t="shared" si="7"/>
        <v>9.6940799999999996</v>
      </c>
      <c r="I222" s="79"/>
      <c r="J222"/>
    </row>
    <row r="223" spans="1:10" x14ac:dyDescent="0.25">
      <c r="A223" s="87" t="s">
        <v>340</v>
      </c>
      <c r="B223" s="87" t="s">
        <v>341</v>
      </c>
      <c r="C223" s="88" t="s">
        <v>263</v>
      </c>
      <c r="D223" s="88">
        <v>436</v>
      </c>
      <c r="E223" s="101">
        <v>7848</v>
      </c>
      <c r="F223" s="118">
        <v>3169.9641600000004</v>
      </c>
      <c r="G223" s="110">
        <f t="shared" si="6"/>
        <v>158.49820800000003</v>
      </c>
      <c r="H223" s="118">
        <f t="shared" si="7"/>
        <v>126.79856640000003</v>
      </c>
      <c r="I223" s="79"/>
      <c r="J223"/>
    </row>
    <row r="224" spans="1:10" x14ac:dyDescent="0.25">
      <c r="A224" s="87" t="s">
        <v>342</v>
      </c>
      <c r="B224" s="87" t="s">
        <v>190</v>
      </c>
      <c r="C224" s="88" t="s">
        <v>263</v>
      </c>
      <c r="D224" s="88">
        <v>30</v>
      </c>
      <c r="E224" s="101">
        <v>540</v>
      </c>
      <c r="F224" s="118">
        <v>218.11680000000001</v>
      </c>
      <c r="G224" s="110">
        <f t="shared" si="6"/>
        <v>10.905840000000001</v>
      </c>
      <c r="H224" s="118">
        <f t="shared" si="7"/>
        <v>8.724672</v>
      </c>
      <c r="I224" s="79"/>
      <c r="J224"/>
    </row>
    <row r="225" spans="1:10" x14ac:dyDescent="0.25">
      <c r="A225" s="87" t="s">
        <v>343</v>
      </c>
      <c r="B225" s="87" t="s">
        <v>344</v>
      </c>
      <c r="C225" s="88" t="s">
        <v>263</v>
      </c>
      <c r="D225" s="88">
        <v>457</v>
      </c>
      <c r="E225" s="101">
        <v>8226</v>
      </c>
      <c r="F225" s="118">
        <v>3322.6459200000004</v>
      </c>
      <c r="G225" s="110">
        <f t="shared" si="6"/>
        <v>166.13229600000003</v>
      </c>
      <c r="H225" s="118">
        <f t="shared" si="7"/>
        <v>132.90583680000003</v>
      </c>
      <c r="I225" s="79"/>
      <c r="J225"/>
    </row>
    <row r="226" spans="1:10" x14ac:dyDescent="0.25">
      <c r="A226" s="87" t="s">
        <v>345</v>
      </c>
      <c r="B226" s="87" t="s">
        <v>193</v>
      </c>
      <c r="C226" s="88" t="s">
        <v>263</v>
      </c>
      <c r="D226" s="88">
        <v>129</v>
      </c>
      <c r="E226" s="101">
        <v>2322</v>
      </c>
      <c r="F226" s="118">
        <v>937.90224000000001</v>
      </c>
      <c r="G226" s="110">
        <f t="shared" si="6"/>
        <v>46.895112000000005</v>
      </c>
      <c r="H226" s="118">
        <f t="shared" si="7"/>
        <v>37.516089600000001</v>
      </c>
      <c r="I226" s="79"/>
      <c r="J226"/>
    </row>
    <row r="227" spans="1:10" x14ac:dyDescent="0.25">
      <c r="A227" s="96" t="s">
        <v>346</v>
      </c>
      <c r="B227" s="96" t="s">
        <v>347</v>
      </c>
      <c r="C227" s="88" t="s">
        <v>263</v>
      </c>
      <c r="D227" s="97">
        <v>1144</v>
      </c>
      <c r="E227" s="101">
        <v>20592</v>
      </c>
      <c r="F227" s="118">
        <v>8317.5206400000006</v>
      </c>
      <c r="G227" s="110">
        <f t="shared" si="6"/>
        <v>415.87603200000007</v>
      </c>
      <c r="H227" s="118">
        <f t="shared" si="7"/>
        <v>332.70082560000003</v>
      </c>
      <c r="I227" s="79"/>
      <c r="J227"/>
    </row>
    <row r="228" spans="1:10" x14ac:dyDescent="0.25">
      <c r="A228" s="87" t="s">
        <v>348</v>
      </c>
      <c r="B228" s="87" t="s">
        <v>196</v>
      </c>
      <c r="C228" s="88" t="s">
        <v>263</v>
      </c>
      <c r="D228" s="88">
        <v>167</v>
      </c>
      <c r="E228" s="101">
        <v>3006</v>
      </c>
      <c r="F228" s="118">
        <v>1214.18352</v>
      </c>
      <c r="G228" s="110">
        <f t="shared" si="6"/>
        <v>60.709176000000006</v>
      </c>
      <c r="H228" s="118">
        <f t="shared" si="7"/>
        <v>48.567340800000004</v>
      </c>
      <c r="I228" s="79"/>
      <c r="J228"/>
    </row>
    <row r="229" spans="1:10" x14ac:dyDescent="0.25">
      <c r="A229" s="87" t="s">
        <v>349</v>
      </c>
      <c r="B229" s="87" t="s">
        <v>350</v>
      </c>
      <c r="C229" s="88" t="s">
        <v>263</v>
      </c>
      <c r="D229" s="88">
        <v>518</v>
      </c>
      <c r="E229" s="101">
        <v>9324</v>
      </c>
      <c r="F229" s="118">
        <v>3766.1500799999999</v>
      </c>
      <c r="G229" s="110">
        <f t="shared" si="6"/>
        <v>188.30750399999999</v>
      </c>
      <c r="H229" s="118">
        <f t="shared" si="7"/>
        <v>150.6460032</v>
      </c>
      <c r="I229" s="79"/>
      <c r="J229"/>
    </row>
    <row r="230" spans="1:10" x14ac:dyDescent="0.25">
      <c r="A230" s="87" t="s">
        <v>351</v>
      </c>
      <c r="B230" s="87" t="s">
        <v>199</v>
      </c>
      <c r="C230" s="88" t="s">
        <v>263</v>
      </c>
      <c r="D230" s="88">
        <v>69</v>
      </c>
      <c r="E230" s="101">
        <v>1242</v>
      </c>
      <c r="F230" s="118">
        <v>501.66864000000004</v>
      </c>
      <c r="G230" s="110">
        <f t="shared" si="6"/>
        <v>25.083432000000002</v>
      </c>
      <c r="H230" s="118">
        <f t="shared" si="7"/>
        <v>20.066745600000001</v>
      </c>
      <c r="I230" s="79"/>
      <c r="J230"/>
    </row>
    <row r="231" spans="1:10" x14ac:dyDescent="0.25">
      <c r="A231" s="87" t="s">
        <v>352</v>
      </c>
      <c r="B231" s="87" t="s">
        <v>353</v>
      </c>
      <c r="C231" s="88" t="s">
        <v>263</v>
      </c>
      <c r="D231" s="88">
        <v>320</v>
      </c>
      <c r="E231" s="101">
        <v>5760</v>
      </c>
      <c r="F231" s="118">
        <v>2326.5791999999997</v>
      </c>
      <c r="G231" s="110">
        <f t="shared" si="6"/>
        <v>116.32896</v>
      </c>
      <c r="H231" s="118">
        <f t="shared" si="7"/>
        <v>93.06316799999999</v>
      </c>
      <c r="I231" s="79"/>
      <c r="J231"/>
    </row>
    <row r="232" spans="1:10" x14ac:dyDescent="0.25">
      <c r="A232" s="87" t="s">
        <v>354</v>
      </c>
      <c r="B232" s="87" t="s">
        <v>202</v>
      </c>
      <c r="C232" s="88" t="s">
        <v>263</v>
      </c>
      <c r="D232" s="88">
        <v>50</v>
      </c>
      <c r="E232" s="101">
        <v>900</v>
      </c>
      <c r="F232" s="118">
        <v>363.52800000000002</v>
      </c>
      <c r="G232" s="110">
        <f t="shared" si="6"/>
        <v>18.176400000000001</v>
      </c>
      <c r="H232" s="118">
        <f t="shared" si="7"/>
        <v>14.541120000000001</v>
      </c>
      <c r="I232" s="79"/>
      <c r="J232"/>
    </row>
    <row r="233" spans="1:10" x14ac:dyDescent="0.25">
      <c r="A233" s="87" t="s">
        <v>355</v>
      </c>
      <c r="B233" s="87" t="s">
        <v>356</v>
      </c>
      <c r="C233" s="88" t="s">
        <v>263</v>
      </c>
      <c r="D233" s="88">
        <v>506</v>
      </c>
      <c r="E233" s="101">
        <v>9108</v>
      </c>
      <c r="F233" s="118">
        <v>3678.9033600000007</v>
      </c>
      <c r="G233" s="110">
        <f t="shared" si="6"/>
        <v>183.94516800000005</v>
      </c>
      <c r="H233" s="118">
        <f t="shared" si="7"/>
        <v>147.15613440000004</v>
      </c>
      <c r="I233" s="79"/>
      <c r="J233"/>
    </row>
    <row r="234" spans="1:10" x14ac:dyDescent="0.25">
      <c r="A234" s="87" t="s">
        <v>357</v>
      </c>
      <c r="B234" s="87" t="s">
        <v>205</v>
      </c>
      <c r="C234" s="88" t="s">
        <v>263</v>
      </c>
      <c r="D234" s="88">
        <v>39</v>
      </c>
      <c r="E234" s="101">
        <v>702</v>
      </c>
      <c r="F234" s="118">
        <v>283.55184000000003</v>
      </c>
      <c r="G234" s="110">
        <f t="shared" si="6"/>
        <v>14.177592000000002</v>
      </c>
      <c r="H234" s="118">
        <f t="shared" si="7"/>
        <v>11.342073600000001</v>
      </c>
      <c r="I234" s="79"/>
      <c r="J234"/>
    </row>
    <row r="235" spans="1:10" x14ac:dyDescent="0.25">
      <c r="A235" s="87" t="s">
        <v>358</v>
      </c>
      <c r="B235" s="87" t="s">
        <v>359</v>
      </c>
      <c r="C235" s="88" t="s">
        <v>263</v>
      </c>
      <c r="D235" s="88">
        <v>171</v>
      </c>
      <c r="E235" s="101">
        <v>3078</v>
      </c>
      <c r="F235" s="118">
        <v>1243.2657600000002</v>
      </c>
      <c r="G235" s="110">
        <f t="shared" si="6"/>
        <v>62.163288000000016</v>
      </c>
      <c r="H235" s="118">
        <f t="shared" si="7"/>
        <v>49.73063040000001</v>
      </c>
      <c r="I235" s="79"/>
      <c r="J235"/>
    </row>
    <row r="236" spans="1:10" x14ac:dyDescent="0.25">
      <c r="A236" s="87" t="s">
        <v>360</v>
      </c>
      <c r="B236" s="87" t="s">
        <v>208</v>
      </c>
      <c r="C236" s="88" t="s">
        <v>263</v>
      </c>
      <c r="D236" s="88">
        <v>71</v>
      </c>
      <c r="E236" s="101">
        <v>1278</v>
      </c>
      <c r="F236" s="118">
        <v>516.20976000000007</v>
      </c>
      <c r="G236" s="110">
        <f t="shared" si="6"/>
        <v>25.810488000000007</v>
      </c>
      <c r="H236" s="118">
        <f t="shared" si="7"/>
        <v>20.648390400000004</v>
      </c>
      <c r="I236" s="79"/>
      <c r="J236"/>
    </row>
  </sheetData>
  <autoFilter ref="A15:H15"/>
  <mergeCells count="8">
    <mergeCell ref="A13:H13"/>
    <mergeCell ref="A14:H14"/>
    <mergeCell ref="D1:H2"/>
    <mergeCell ref="A5:H5"/>
    <mergeCell ref="A6:B6"/>
    <mergeCell ref="A7:B7"/>
    <mergeCell ref="A8:B8"/>
    <mergeCell ref="F12:H12"/>
  </mergeCells>
  <conditionalFormatting sqref="D76">
    <cfRule type="duplicateValues" dxfId="17" priority="9"/>
  </conditionalFormatting>
  <conditionalFormatting sqref="D77">
    <cfRule type="duplicateValues" dxfId="16" priority="8"/>
  </conditionalFormatting>
  <conditionalFormatting sqref="D78">
    <cfRule type="duplicateValues" dxfId="15" priority="7"/>
  </conditionalFormatting>
  <conditionalFormatting sqref="D81">
    <cfRule type="duplicateValues" dxfId="14" priority="6"/>
  </conditionalFormatting>
  <conditionalFormatting sqref="D115">
    <cfRule type="duplicateValues" dxfId="13" priority="5"/>
  </conditionalFormatting>
  <conditionalFormatting sqref="D82">
    <cfRule type="duplicateValues" dxfId="12" priority="4"/>
  </conditionalFormatting>
  <conditionalFormatting sqref="D79">
    <cfRule type="duplicateValues" dxfId="11" priority="3"/>
  </conditionalFormatting>
  <conditionalFormatting sqref="D80">
    <cfRule type="duplicateValues" dxfId="10" priority="2"/>
  </conditionalFormatting>
  <conditionalFormatting sqref="D116:D117 D83:D84">
    <cfRule type="duplicateValues" dxfId="9" priority="1"/>
  </conditionalFormatting>
  <pageMargins left="0.75" right="0.75" top="1" bottom="1" header="0.5" footer="0.5"/>
  <pageSetup scale="76"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243"/>
  <sheetViews>
    <sheetView zoomScale="85" zoomScaleNormal="85" workbookViewId="0">
      <pane ySplit="16" topLeftCell="A17" activePane="bottomLeft" state="frozen"/>
      <selection pane="bottomLeft" activeCell="B28" sqref="B28"/>
    </sheetView>
  </sheetViews>
  <sheetFormatPr defaultColWidth="11" defaultRowHeight="15.75" x14ac:dyDescent="0.25"/>
  <cols>
    <col min="1" max="1" width="52.125" customWidth="1"/>
    <col min="2" max="2" width="45" customWidth="1"/>
    <col min="3" max="3" width="10.625" style="50" customWidth="1"/>
    <col min="4" max="4" width="17" style="50" customWidth="1"/>
    <col min="5" max="5" width="17.75" style="98" customWidth="1"/>
    <col min="6" max="6" width="16" style="51" customWidth="1"/>
    <col min="7" max="7" width="22.375" customWidth="1"/>
    <col min="8" max="8" width="22.625" style="51" customWidth="1"/>
    <col min="9" max="9" width="24.375" customWidth="1"/>
    <col min="10" max="10" width="15" customWidth="1"/>
    <col min="11" max="11" width="7.75" customWidth="1"/>
    <col min="12" max="12" width="7.625" customWidth="1"/>
    <col min="13" max="13" width="13.75" customWidth="1"/>
  </cols>
  <sheetData>
    <row r="1" spans="1:21" s="32" customFormat="1" ht="21" customHeight="1" x14ac:dyDescent="0.35">
      <c r="A1" s="32" t="s">
        <v>39</v>
      </c>
      <c r="D1" s="185" t="s">
        <v>386</v>
      </c>
      <c r="E1" s="186"/>
      <c r="F1" s="186"/>
      <c r="G1" s="186"/>
      <c r="H1" s="187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32" customFormat="1" ht="20.25" customHeight="1" thickBot="1" x14ac:dyDescent="0.4">
      <c r="A2" s="32" t="s">
        <v>396</v>
      </c>
      <c r="C2"/>
      <c r="D2" s="188"/>
      <c r="E2" s="189"/>
      <c r="F2" s="189"/>
      <c r="G2" s="189"/>
      <c r="H2" s="190"/>
      <c r="I2"/>
      <c r="J2"/>
      <c r="K2"/>
      <c r="L2"/>
      <c r="M2"/>
      <c r="N2"/>
      <c r="O2"/>
      <c r="P2"/>
      <c r="Q2"/>
      <c r="R2"/>
      <c r="S2"/>
      <c r="T2"/>
      <c r="U2"/>
    </row>
    <row r="3" spans="1:21" s="33" customFormat="1" ht="18.75" customHeight="1" thickBot="1" x14ac:dyDescent="0.4">
      <c r="A3" s="157" t="s">
        <v>397</v>
      </c>
      <c r="B3" s="150" t="s">
        <v>399</v>
      </c>
      <c r="C3" s="151" t="s">
        <v>400</v>
      </c>
      <c r="D3" s="149" t="s">
        <v>401</v>
      </c>
      <c r="E3"/>
      <c r="G3" s="32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33" customFormat="1" ht="15" customHeight="1" x14ac:dyDescent="0.35">
      <c r="B4" s="152" t="s">
        <v>402</v>
      </c>
      <c r="C4" s="148" t="s">
        <v>398</v>
      </c>
      <c r="D4" s="153" t="s">
        <v>395</v>
      </c>
      <c r="E4"/>
      <c r="G4" s="32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33" customFormat="1" ht="18.75" customHeight="1" thickBot="1" x14ac:dyDescent="0.35">
      <c r="A5"/>
      <c r="B5" s="154" t="s">
        <v>403</v>
      </c>
      <c r="C5" s="155" t="s">
        <v>404</v>
      </c>
      <c r="D5" s="156"/>
      <c r="E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s="33" customFormat="1" ht="18.75" customHeight="1" thickBot="1" x14ac:dyDescent="0.35">
      <c r="C6" s="34"/>
      <c r="D6" s="34"/>
      <c r="E6" s="77"/>
      <c r="F6" s="35"/>
      <c r="H6" s="35"/>
      <c r="I6"/>
      <c r="J6"/>
      <c r="K6"/>
      <c r="L6"/>
      <c r="M6"/>
      <c r="N6"/>
      <c r="O6"/>
      <c r="P6"/>
      <c r="Q6"/>
      <c r="R6"/>
      <c r="S6"/>
      <c r="T6"/>
      <c r="U6"/>
    </row>
    <row r="7" spans="1:21" s="33" customFormat="1" ht="20.25" customHeight="1" thickBot="1" x14ac:dyDescent="0.35">
      <c r="A7" s="176" t="s">
        <v>369</v>
      </c>
      <c r="B7" s="177"/>
      <c r="C7" s="177"/>
      <c r="D7" s="177"/>
      <c r="E7" s="177"/>
      <c r="F7" s="177"/>
      <c r="G7" s="177"/>
      <c r="H7" s="178"/>
      <c r="I7"/>
      <c r="J7"/>
      <c r="K7"/>
      <c r="L7"/>
      <c r="M7"/>
      <c r="N7"/>
      <c r="O7"/>
      <c r="P7"/>
      <c r="Q7"/>
      <c r="R7"/>
      <c r="S7"/>
      <c r="T7"/>
      <c r="U7"/>
    </row>
    <row r="8" spans="1:21" s="36" customFormat="1" ht="66.75" customHeight="1" x14ac:dyDescent="0.25">
      <c r="A8" s="191"/>
      <c r="B8" s="192"/>
      <c r="C8" s="124" t="s">
        <v>46</v>
      </c>
      <c r="D8" s="125" t="s">
        <v>40</v>
      </c>
      <c r="E8" s="126" t="s">
        <v>370</v>
      </c>
      <c r="F8" s="123" t="s">
        <v>405</v>
      </c>
      <c r="G8" s="123" t="s">
        <v>406</v>
      </c>
      <c r="H8" s="127" t="s">
        <v>407</v>
      </c>
      <c r="I8"/>
      <c r="J8"/>
      <c r="K8"/>
      <c r="L8"/>
      <c r="M8"/>
      <c r="N8"/>
      <c r="O8"/>
      <c r="P8"/>
      <c r="Q8"/>
      <c r="R8"/>
      <c r="S8"/>
      <c r="T8"/>
      <c r="U8"/>
    </row>
    <row r="9" spans="1:21" s="38" customFormat="1" ht="20.25" customHeight="1" x14ac:dyDescent="0.25">
      <c r="A9" s="193" t="s">
        <v>375</v>
      </c>
      <c r="B9" s="194"/>
      <c r="C9" s="121" t="s">
        <v>377</v>
      </c>
      <c r="D9" s="78" t="s">
        <v>41</v>
      </c>
      <c r="E9" s="142">
        <v>52500</v>
      </c>
      <c r="F9" s="111">
        <v>4417.875</v>
      </c>
      <c r="G9" s="111">
        <f>F9*0.05</f>
        <v>220.89375000000001</v>
      </c>
      <c r="H9" s="113">
        <f>F9*0.04</f>
        <v>176.715</v>
      </c>
      <c r="I9"/>
      <c r="J9"/>
      <c r="K9"/>
      <c r="L9"/>
      <c r="M9"/>
      <c r="N9"/>
      <c r="O9"/>
      <c r="P9"/>
      <c r="Q9"/>
      <c r="R9"/>
      <c r="S9"/>
      <c r="T9"/>
      <c r="U9"/>
    </row>
    <row r="10" spans="1:21" s="38" customFormat="1" ht="20.25" customHeight="1" thickBot="1" x14ac:dyDescent="0.3">
      <c r="A10" s="195" t="s">
        <v>376</v>
      </c>
      <c r="B10" s="196"/>
      <c r="C10" s="122" t="s">
        <v>378</v>
      </c>
      <c r="D10" s="80" t="s">
        <v>42</v>
      </c>
      <c r="E10" s="143">
        <v>67900</v>
      </c>
      <c r="F10" s="112">
        <v>5713.7850000000008</v>
      </c>
      <c r="G10" s="112">
        <f>F10*0.05</f>
        <v>285.68925000000007</v>
      </c>
      <c r="H10" s="128">
        <f>F10*0.04</f>
        <v>228.55140000000003</v>
      </c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s="38" customFormat="1" ht="20.25" customHeight="1" x14ac:dyDescent="0.25">
      <c r="A11" s="37"/>
      <c r="D11" s="41"/>
      <c r="E11" s="81"/>
      <c r="F11" s="40"/>
      <c r="G11" s="39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s="38" customFormat="1" ht="20.25" customHeight="1" thickBot="1" x14ac:dyDescent="0.3">
      <c r="A12" s="37"/>
      <c r="D12" s="41"/>
      <c r="E12" s="81"/>
      <c r="F12" s="40"/>
      <c r="G12" s="39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s="38" customFormat="1" ht="20.25" customHeight="1" thickBot="1" x14ac:dyDescent="0.35">
      <c r="A13" s="114" t="s">
        <v>43</v>
      </c>
      <c r="B13" s="115"/>
      <c r="C13" s="115"/>
      <c r="D13" s="115"/>
      <c r="E13" s="82"/>
      <c r="F13" s="177"/>
      <c r="G13" s="177"/>
      <c r="H13" s="178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s="42" customFormat="1" ht="20.25" customHeight="1" thickBot="1" x14ac:dyDescent="0.35">
      <c r="A14" s="179" t="s">
        <v>372</v>
      </c>
      <c r="B14" s="180"/>
      <c r="C14" s="180"/>
      <c r="D14" s="180"/>
      <c r="E14" s="180"/>
      <c r="F14" s="180"/>
      <c r="G14" s="180"/>
      <c r="H14" s="181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s="42" customFormat="1" ht="20.25" customHeight="1" thickBot="1" x14ac:dyDescent="0.3">
      <c r="A15" s="182" t="s">
        <v>373</v>
      </c>
      <c r="B15" s="183"/>
      <c r="C15" s="183"/>
      <c r="D15" s="183"/>
      <c r="E15" s="183"/>
      <c r="F15" s="183"/>
      <c r="G15" s="183"/>
      <c r="H15" s="184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s="43" customFormat="1" ht="75.75" customHeight="1" thickBot="1" x14ac:dyDescent="0.3">
      <c r="A16" s="134" t="s">
        <v>44</v>
      </c>
      <c r="B16" s="135" t="s">
        <v>45</v>
      </c>
      <c r="C16" s="136" t="s">
        <v>46</v>
      </c>
      <c r="D16" s="137" t="s">
        <v>47</v>
      </c>
      <c r="E16" s="138" t="s">
        <v>374</v>
      </c>
      <c r="F16" s="139" t="s">
        <v>405</v>
      </c>
      <c r="G16" s="139" t="s">
        <v>406</v>
      </c>
      <c r="H16" s="140" t="s">
        <v>407</v>
      </c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s="46" customFormat="1" ht="15.75" customHeight="1" x14ac:dyDescent="0.25">
      <c r="A17" s="129" t="s">
        <v>8</v>
      </c>
      <c r="B17" s="129" t="s">
        <v>48</v>
      </c>
      <c r="C17" s="130">
        <v>2014</v>
      </c>
      <c r="D17" s="130">
        <v>2863</v>
      </c>
      <c r="E17" s="131">
        <v>132705</v>
      </c>
      <c r="F17" s="132">
        <v>11167.125750000001</v>
      </c>
      <c r="G17" s="132">
        <f>F17*0.05</f>
        <v>558.35628750000012</v>
      </c>
      <c r="H17" s="133">
        <f>F17*0.04</f>
        <v>446.68503000000004</v>
      </c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s="45" customFormat="1" ht="15.75" customHeight="1" x14ac:dyDescent="0.25">
      <c r="A18" s="85" t="s">
        <v>10</v>
      </c>
      <c r="B18" s="85" t="s">
        <v>49</v>
      </c>
      <c r="C18" s="86">
        <v>2014</v>
      </c>
      <c r="D18" s="86">
        <v>51</v>
      </c>
      <c r="E18" s="100">
        <v>2385</v>
      </c>
      <c r="F18" s="109">
        <v>200.69775000000001</v>
      </c>
      <c r="G18" s="109">
        <f t="shared" ref="G18:G81" si="0">F18*0.05</f>
        <v>10.034887500000002</v>
      </c>
      <c r="H18" s="119">
        <f t="shared" ref="H18:H81" si="1">F18*0.04</f>
        <v>8.0279100000000003</v>
      </c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s="45" customFormat="1" ht="15.75" customHeight="1" x14ac:dyDescent="0.25">
      <c r="A19" s="85" t="s">
        <v>11</v>
      </c>
      <c r="B19" s="85" t="s">
        <v>50</v>
      </c>
      <c r="C19" s="86">
        <v>2014</v>
      </c>
      <c r="D19" s="86">
        <v>92</v>
      </c>
      <c r="E19" s="100">
        <v>4275</v>
      </c>
      <c r="F19" s="109">
        <v>359.74125000000004</v>
      </c>
      <c r="G19" s="109">
        <f t="shared" si="0"/>
        <v>17.987062500000004</v>
      </c>
      <c r="H19" s="119">
        <f t="shared" si="1"/>
        <v>14.389650000000001</v>
      </c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s="45" customFormat="1" ht="15.75" customHeight="1" x14ac:dyDescent="0.25">
      <c r="A20" s="85" t="s">
        <v>12</v>
      </c>
      <c r="B20" s="85" t="s">
        <v>51</v>
      </c>
      <c r="C20" s="86">
        <v>2014</v>
      </c>
      <c r="D20" s="86">
        <v>168</v>
      </c>
      <c r="E20" s="100">
        <v>7785</v>
      </c>
      <c r="F20" s="109">
        <v>655.10775000000001</v>
      </c>
      <c r="G20" s="109">
        <f t="shared" si="0"/>
        <v>32.755387500000005</v>
      </c>
      <c r="H20" s="119">
        <f t="shared" si="1"/>
        <v>26.20431</v>
      </c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s="45" customFormat="1" ht="15.75" customHeight="1" x14ac:dyDescent="0.25">
      <c r="A21" s="85" t="s">
        <v>13</v>
      </c>
      <c r="B21" s="85" t="s">
        <v>52</v>
      </c>
      <c r="C21" s="86">
        <v>2014</v>
      </c>
      <c r="D21" s="86">
        <v>393</v>
      </c>
      <c r="E21" s="100">
        <v>18225</v>
      </c>
      <c r="F21" s="109">
        <v>1533.6337500000002</v>
      </c>
      <c r="G21" s="109">
        <f t="shared" si="0"/>
        <v>76.68168750000001</v>
      </c>
      <c r="H21" s="119">
        <f t="shared" si="1"/>
        <v>61.34535000000001</v>
      </c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s="45" customFormat="1" ht="15.75" customHeight="1" x14ac:dyDescent="0.25">
      <c r="A22" s="85" t="s">
        <v>14</v>
      </c>
      <c r="B22" s="85" t="s">
        <v>53</v>
      </c>
      <c r="C22" s="86">
        <v>2014</v>
      </c>
      <c r="D22" s="86">
        <v>83</v>
      </c>
      <c r="E22" s="100">
        <v>3825</v>
      </c>
      <c r="F22" s="109">
        <v>321.87375000000003</v>
      </c>
      <c r="G22" s="109">
        <f t="shared" si="0"/>
        <v>16.093687500000001</v>
      </c>
      <c r="H22" s="119">
        <f t="shared" si="1"/>
        <v>12.874950000000002</v>
      </c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s="45" customFormat="1" ht="15.75" customHeight="1" x14ac:dyDescent="0.25">
      <c r="A23" s="85" t="s">
        <v>15</v>
      </c>
      <c r="B23" s="85" t="s">
        <v>54</v>
      </c>
      <c r="C23" s="86">
        <v>2014</v>
      </c>
      <c r="D23" s="86">
        <v>589</v>
      </c>
      <c r="E23" s="100">
        <v>27315</v>
      </c>
      <c r="F23" s="109">
        <v>2298.5572499999998</v>
      </c>
      <c r="G23" s="109">
        <f t="shared" si="0"/>
        <v>114.9278625</v>
      </c>
      <c r="H23" s="119">
        <f t="shared" si="1"/>
        <v>91.94229</v>
      </c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s="45" customFormat="1" ht="15.75" customHeight="1" x14ac:dyDescent="0.25">
      <c r="A24" s="85" t="s">
        <v>16</v>
      </c>
      <c r="B24" s="85" t="s">
        <v>55</v>
      </c>
      <c r="C24" s="86">
        <v>2014</v>
      </c>
      <c r="D24" s="86">
        <v>31</v>
      </c>
      <c r="E24" s="100">
        <v>1440</v>
      </c>
      <c r="F24" s="109">
        <v>121.176</v>
      </c>
      <c r="G24" s="109">
        <f t="shared" si="0"/>
        <v>6.0588000000000006</v>
      </c>
      <c r="H24" s="119">
        <f t="shared" si="1"/>
        <v>4.8470399999999998</v>
      </c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s="45" customFormat="1" ht="15.75" customHeight="1" x14ac:dyDescent="0.25">
      <c r="A25" s="85" t="s">
        <v>17</v>
      </c>
      <c r="B25" s="85" t="s">
        <v>56</v>
      </c>
      <c r="C25" s="86">
        <v>2014</v>
      </c>
      <c r="D25" s="86">
        <v>326</v>
      </c>
      <c r="E25" s="100">
        <v>15120</v>
      </c>
      <c r="F25" s="109">
        <v>1272.348</v>
      </c>
      <c r="G25" s="109">
        <f t="shared" si="0"/>
        <v>63.617400000000004</v>
      </c>
      <c r="H25" s="119">
        <f t="shared" si="1"/>
        <v>50.893920000000001</v>
      </c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s="45" customFormat="1" ht="15.75" customHeight="1" x14ac:dyDescent="0.25">
      <c r="A26" s="85" t="s">
        <v>18</v>
      </c>
      <c r="B26" s="85" t="s">
        <v>57</v>
      </c>
      <c r="C26" s="86">
        <v>2014</v>
      </c>
      <c r="D26" s="86">
        <v>317</v>
      </c>
      <c r="E26" s="100">
        <v>14715</v>
      </c>
      <c r="F26" s="109">
        <v>1238.2672500000001</v>
      </c>
      <c r="G26" s="109">
        <f t="shared" si="0"/>
        <v>61.913362500000005</v>
      </c>
      <c r="H26" s="119">
        <f t="shared" si="1"/>
        <v>49.530690000000007</v>
      </c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s="45" customFormat="1" ht="15.75" customHeight="1" x14ac:dyDescent="0.25">
      <c r="A27" s="85" t="s">
        <v>19</v>
      </c>
      <c r="B27" s="85" t="s">
        <v>58</v>
      </c>
      <c r="C27" s="86">
        <v>2014</v>
      </c>
      <c r="D27" s="86">
        <v>236</v>
      </c>
      <c r="E27" s="100">
        <v>4860</v>
      </c>
      <c r="F27" s="109">
        <v>408.96900000000005</v>
      </c>
      <c r="G27" s="109">
        <f t="shared" si="0"/>
        <v>20.448450000000005</v>
      </c>
      <c r="H27" s="119">
        <f t="shared" si="1"/>
        <v>16.358760000000004</v>
      </c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s="45" customFormat="1" ht="15.75" customHeight="1" x14ac:dyDescent="0.25">
      <c r="A28" s="85" t="s">
        <v>20</v>
      </c>
      <c r="B28" s="85" t="s">
        <v>59</v>
      </c>
      <c r="C28" s="86">
        <v>2014</v>
      </c>
      <c r="D28" s="86">
        <v>300</v>
      </c>
      <c r="E28" s="100">
        <v>13905</v>
      </c>
      <c r="F28" s="109">
        <v>1170.1057500000002</v>
      </c>
      <c r="G28" s="109">
        <f t="shared" si="0"/>
        <v>58.505287500000009</v>
      </c>
      <c r="H28" s="119">
        <f t="shared" si="1"/>
        <v>46.804230000000011</v>
      </c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s="45" customFormat="1" ht="15.75" customHeight="1" x14ac:dyDescent="0.25">
      <c r="A29" s="85" t="s">
        <v>21</v>
      </c>
      <c r="B29" s="85" t="s">
        <v>60</v>
      </c>
      <c r="C29" s="86">
        <v>2014</v>
      </c>
      <c r="D29" s="86">
        <v>60</v>
      </c>
      <c r="E29" s="100">
        <v>1860</v>
      </c>
      <c r="F29" s="109">
        <v>156.51900000000001</v>
      </c>
      <c r="G29" s="109">
        <f t="shared" si="0"/>
        <v>7.8259500000000006</v>
      </c>
      <c r="H29" s="119">
        <f t="shared" si="1"/>
        <v>6.2607600000000003</v>
      </c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s="45" customFormat="1" ht="15.75" customHeight="1" x14ac:dyDescent="0.25">
      <c r="A30" s="85" t="s">
        <v>22</v>
      </c>
      <c r="B30" s="85" t="s">
        <v>61</v>
      </c>
      <c r="C30" s="86">
        <v>2014</v>
      </c>
      <c r="D30" s="86">
        <v>34</v>
      </c>
      <c r="E30" s="100">
        <v>1050</v>
      </c>
      <c r="F30" s="109">
        <v>88.357500000000002</v>
      </c>
      <c r="G30" s="109">
        <f t="shared" si="0"/>
        <v>4.4178750000000004</v>
      </c>
      <c r="H30" s="119">
        <f t="shared" si="1"/>
        <v>3.5343</v>
      </c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s="45" customFormat="1" ht="15.75" customHeight="1" x14ac:dyDescent="0.25">
      <c r="A31" s="85" t="s">
        <v>23</v>
      </c>
      <c r="B31" s="85" t="s">
        <v>62</v>
      </c>
      <c r="C31" s="86">
        <v>2014</v>
      </c>
      <c r="D31" s="86">
        <v>94</v>
      </c>
      <c r="E31" s="100">
        <v>2910</v>
      </c>
      <c r="F31" s="109">
        <v>244.87650000000005</v>
      </c>
      <c r="G31" s="109">
        <f t="shared" si="0"/>
        <v>12.243825000000003</v>
      </c>
      <c r="H31" s="119">
        <f t="shared" si="1"/>
        <v>9.795060000000003</v>
      </c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s="45" customFormat="1" ht="15.75" customHeight="1" x14ac:dyDescent="0.25">
      <c r="A32" s="85" t="s">
        <v>24</v>
      </c>
      <c r="B32" s="85" t="s">
        <v>63</v>
      </c>
      <c r="C32" s="86">
        <v>2014</v>
      </c>
      <c r="D32" s="86">
        <v>49</v>
      </c>
      <c r="E32" s="100">
        <v>1500</v>
      </c>
      <c r="F32" s="109">
        <v>126.22500000000001</v>
      </c>
      <c r="G32" s="109">
        <f t="shared" si="0"/>
        <v>6.3112500000000011</v>
      </c>
      <c r="H32" s="119">
        <f t="shared" si="1"/>
        <v>5.0490000000000004</v>
      </c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s="44" customFormat="1" ht="15.75" customHeight="1" x14ac:dyDescent="0.25">
      <c r="A33" s="87" t="s">
        <v>64</v>
      </c>
      <c r="B33" s="87" t="s">
        <v>65</v>
      </c>
      <c r="C33" s="88">
        <v>2014</v>
      </c>
      <c r="D33" s="88">
        <v>101</v>
      </c>
      <c r="E33" s="101">
        <v>4680</v>
      </c>
      <c r="F33" s="110">
        <v>393.822</v>
      </c>
      <c r="G33" s="110">
        <f t="shared" si="0"/>
        <v>19.691100000000002</v>
      </c>
      <c r="H33" s="118">
        <f t="shared" si="1"/>
        <v>15.752880000000001</v>
      </c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s="44" customFormat="1" ht="15.75" customHeight="1" x14ac:dyDescent="0.25">
      <c r="A34" s="87" t="s">
        <v>66</v>
      </c>
      <c r="B34" s="87" t="s">
        <v>67</v>
      </c>
      <c r="C34" s="88">
        <v>2014</v>
      </c>
      <c r="D34" s="88">
        <v>142</v>
      </c>
      <c r="E34" s="101">
        <v>6570</v>
      </c>
      <c r="F34" s="110">
        <v>552.86550000000011</v>
      </c>
      <c r="G34" s="110">
        <f t="shared" si="0"/>
        <v>27.643275000000006</v>
      </c>
      <c r="H34" s="118">
        <f t="shared" si="1"/>
        <v>22.114620000000006</v>
      </c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s="44" customFormat="1" ht="15.75" customHeight="1" x14ac:dyDescent="0.25">
      <c r="A35" s="87" t="s">
        <v>68</v>
      </c>
      <c r="B35" s="87" t="s">
        <v>69</v>
      </c>
      <c r="C35" s="88">
        <v>2014</v>
      </c>
      <c r="D35" s="88">
        <v>125</v>
      </c>
      <c r="E35" s="101">
        <v>5805</v>
      </c>
      <c r="F35" s="110">
        <v>488.49075000000005</v>
      </c>
      <c r="G35" s="110">
        <f t="shared" si="0"/>
        <v>24.424537500000003</v>
      </c>
      <c r="H35" s="118">
        <f t="shared" si="1"/>
        <v>19.539630000000002</v>
      </c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s="44" customFormat="1" ht="15.75" customHeight="1" x14ac:dyDescent="0.25">
      <c r="A36" s="87" t="s">
        <v>70</v>
      </c>
      <c r="B36" s="87" t="s">
        <v>71</v>
      </c>
      <c r="C36" s="88">
        <v>2014</v>
      </c>
      <c r="D36" s="88">
        <v>64</v>
      </c>
      <c r="E36" s="101">
        <v>2970</v>
      </c>
      <c r="F36" s="110">
        <v>249.92550000000003</v>
      </c>
      <c r="G36" s="110">
        <f t="shared" si="0"/>
        <v>12.496275000000002</v>
      </c>
      <c r="H36" s="118">
        <f t="shared" si="1"/>
        <v>9.9970200000000009</v>
      </c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s="44" customFormat="1" ht="15.75" customHeight="1" x14ac:dyDescent="0.25">
      <c r="A37" s="87" t="s">
        <v>72</v>
      </c>
      <c r="B37" s="87" t="s">
        <v>73</v>
      </c>
      <c r="C37" s="88">
        <v>2014</v>
      </c>
      <c r="D37" s="88">
        <v>94</v>
      </c>
      <c r="E37" s="101">
        <v>4365</v>
      </c>
      <c r="F37" s="110">
        <v>367.31475000000006</v>
      </c>
      <c r="G37" s="110">
        <f t="shared" si="0"/>
        <v>18.365737500000005</v>
      </c>
      <c r="H37" s="118">
        <f t="shared" si="1"/>
        <v>14.692590000000003</v>
      </c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s="44" customFormat="1" ht="15.75" customHeight="1" x14ac:dyDescent="0.25">
      <c r="A38" s="87" t="s">
        <v>74</v>
      </c>
      <c r="B38" s="87" t="s">
        <v>75</v>
      </c>
      <c r="C38" s="88">
        <v>2014</v>
      </c>
      <c r="D38" s="88">
        <v>53</v>
      </c>
      <c r="E38" s="101">
        <v>2475</v>
      </c>
      <c r="F38" s="110">
        <v>208.27125000000001</v>
      </c>
      <c r="G38" s="110">
        <f t="shared" si="0"/>
        <v>10.413562500000001</v>
      </c>
      <c r="H38" s="118">
        <f t="shared" si="1"/>
        <v>8.3308499999999999</v>
      </c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s="44" customFormat="1" ht="15.75" customHeight="1" x14ac:dyDescent="0.25">
      <c r="A39" s="87" t="s">
        <v>76</v>
      </c>
      <c r="B39" s="87" t="s">
        <v>77</v>
      </c>
      <c r="C39" s="88">
        <v>2014</v>
      </c>
      <c r="D39" s="88">
        <v>42</v>
      </c>
      <c r="E39" s="101">
        <v>1935</v>
      </c>
      <c r="F39" s="110">
        <v>162.83025000000001</v>
      </c>
      <c r="G39" s="110">
        <f t="shared" si="0"/>
        <v>8.141512500000001</v>
      </c>
      <c r="H39" s="118">
        <f t="shared" si="1"/>
        <v>6.5132100000000008</v>
      </c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s="46" customFormat="1" ht="15.75" customHeight="1" x14ac:dyDescent="0.25">
      <c r="A40" s="83" t="s">
        <v>78</v>
      </c>
      <c r="B40" s="83" t="s">
        <v>48</v>
      </c>
      <c r="C40" s="84">
        <v>2013</v>
      </c>
      <c r="D40" s="84">
        <v>2920</v>
      </c>
      <c r="E40" s="102">
        <v>134100</v>
      </c>
      <c r="F40" s="108">
        <v>11284.515000000001</v>
      </c>
      <c r="G40" s="108">
        <f t="shared" si="0"/>
        <v>564.22575000000006</v>
      </c>
      <c r="H40" s="116">
        <f t="shared" si="1"/>
        <v>451.38060000000007</v>
      </c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46" customFormat="1" ht="15.75" customHeight="1" x14ac:dyDescent="0.25">
      <c r="A41" s="83" t="s">
        <v>79</v>
      </c>
      <c r="B41" s="83" t="s">
        <v>80</v>
      </c>
      <c r="C41" s="84">
        <v>2013</v>
      </c>
      <c r="D41" s="84">
        <v>20</v>
      </c>
      <c r="E41" s="106">
        <v>400</v>
      </c>
      <c r="F41" s="117">
        <v>33.660000000000004</v>
      </c>
      <c r="G41" s="108">
        <f t="shared" si="0"/>
        <v>1.6830000000000003</v>
      </c>
      <c r="H41" s="116">
        <f t="shared" si="1"/>
        <v>1.3464000000000003</v>
      </c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s="45" customFormat="1" ht="15.75" customHeight="1" x14ac:dyDescent="0.25">
      <c r="A42" s="85" t="s">
        <v>81</v>
      </c>
      <c r="B42" s="85" t="s">
        <v>49</v>
      </c>
      <c r="C42" s="86">
        <v>2013</v>
      </c>
      <c r="D42" s="86">
        <v>75</v>
      </c>
      <c r="E42" s="100">
        <v>3465</v>
      </c>
      <c r="F42" s="109">
        <v>291.57975000000005</v>
      </c>
      <c r="G42" s="109">
        <f t="shared" si="0"/>
        <v>14.578987500000004</v>
      </c>
      <c r="H42" s="119">
        <f t="shared" si="1"/>
        <v>11.663190000000002</v>
      </c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s="45" customFormat="1" ht="15.75" customHeight="1" x14ac:dyDescent="0.25">
      <c r="A43" s="85" t="s">
        <v>82</v>
      </c>
      <c r="B43" s="85" t="s">
        <v>83</v>
      </c>
      <c r="C43" s="86">
        <v>2013</v>
      </c>
      <c r="D43" s="86">
        <v>95</v>
      </c>
      <c r="E43" s="103">
        <v>4320</v>
      </c>
      <c r="F43" s="109">
        <v>363.52800000000002</v>
      </c>
      <c r="G43" s="109">
        <f t="shared" si="0"/>
        <v>18.176400000000001</v>
      </c>
      <c r="H43" s="119">
        <f t="shared" si="1"/>
        <v>14.541120000000001</v>
      </c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s="45" customFormat="1" ht="15.75" customHeight="1" x14ac:dyDescent="0.25">
      <c r="A44" s="85" t="s">
        <v>84</v>
      </c>
      <c r="B44" s="85" t="s">
        <v>51</v>
      </c>
      <c r="C44" s="86">
        <v>2013</v>
      </c>
      <c r="D44" s="86">
        <v>170</v>
      </c>
      <c r="E44" s="100">
        <v>7785</v>
      </c>
      <c r="F44" s="109">
        <v>655.10775000000001</v>
      </c>
      <c r="G44" s="109">
        <f t="shared" si="0"/>
        <v>32.755387500000005</v>
      </c>
      <c r="H44" s="119">
        <f t="shared" si="1"/>
        <v>26.20431</v>
      </c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s="45" customFormat="1" ht="15.75" customHeight="1" x14ac:dyDescent="0.25">
      <c r="A45" s="85" t="s">
        <v>85</v>
      </c>
      <c r="B45" s="85" t="s">
        <v>86</v>
      </c>
      <c r="C45" s="86">
        <v>2013</v>
      </c>
      <c r="D45" s="86">
        <v>385</v>
      </c>
      <c r="E45" s="100">
        <v>17775</v>
      </c>
      <c r="F45" s="109">
        <v>1495.7662500000001</v>
      </c>
      <c r="G45" s="109">
        <f t="shared" si="0"/>
        <v>74.788312500000004</v>
      </c>
      <c r="H45" s="119">
        <f t="shared" si="1"/>
        <v>59.830650000000006</v>
      </c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s="45" customFormat="1" ht="15.75" customHeight="1" x14ac:dyDescent="0.25">
      <c r="A46" s="85" t="s">
        <v>87</v>
      </c>
      <c r="B46" s="85" t="s">
        <v>88</v>
      </c>
      <c r="C46" s="86">
        <v>2013</v>
      </c>
      <c r="D46" s="86">
        <v>55</v>
      </c>
      <c r="E46" s="103">
        <v>2475</v>
      </c>
      <c r="F46" s="109">
        <v>208.27125000000001</v>
      </c>
      <c r="G46" s="109">
        <f t="shared" si="0"/>
        <v>10.413562500000001</v>
      </c>
      <c r="H46" s="119">
        <f t="shared" si="1"/>
        <v>8.3308499999999999</v>
      </c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s="45" customFormat="1" ht="15.75" customHeight="1" x14ac:dyDescent="0.25">
      <c r="A47" s="85" t="s">
        <v>89</v>
      </c>
      <c r="B47" s="85" t="s">
        <v>54</v>
      </c>
      <c r="C47" s="86">
        <v>2013</v>
      </c>
      <c r="D47" s="86">
        <v>560</v>
      </c>
      <c r="E47" s="103">
        <v>25785</v>
      </c>
      <c r="F47" s="109">
        <v>2169.8077500000004</v>
      </c>
      <c r="G47" s="109">
        <f t="shared" si="0"/>
        <v>108.49038750000003</v>
      </c>
      <c r="H47" s="119">
        <f t="shared" si="1"/>
        <v>86.792310000000015</v>
      </c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s="45" customFormat="1" ht="15.75" customHeight="1" x14ac:dyDescent="0.25">
      <c r="A48" s="85" t="s">
        <v>90</v>
      </c>
      <c r="B48" s="85" t="s">
        <v>55</v>
      </c>
      <c r="C48" s="86">
        <v>2013</v>
      </c>
      <c r="D48" s="86">
        <v>28</v>
      </c>
      <c r="E48" s="100">
        <v>1260</v>
      </c>
      <c r="F48" s="109">
        <v>106.02900000000001</v>
      </c>
      <c r="G48" s="109">
        <f t="shared" si="0"/>
        <v>5.3014500000000009</v>
      </c>
      <c r="H48" s="119">
        <f t="shared" si="1"/>
        <v>4.2411600000000007</v>
      </c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s="45" customFormat="1" ht="15.75" customHeight="1" x14ac:dyDescent="0.25">
      <c r="A49" s="85" t="s">
        <v>91</v>
      </c>
      <c r="B49" s="85" t="s">
        <v>92</v>
      </c>
      <c r="C49" s="86">
        <v>2013</v>
      </c>
      <c r="D49" s="86">
        <v>340</v>
      </c>
      <c r="E49" s="103">
        <v>15705</v>
      </c>
      <c r="F49" s="109">
        <v>1321.5757500000002</v>
      </c>
      <c r="G49" s="109">
        <f t="shared" si="0"/>
        <v>66.078787500000018</v>
      </c>
      <c r="H49" s="119">
        <f t="shared" si="1"/>
        <v>52.863030000000009</v>
      </c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s="45" customFormat="1" ht="15.75" customHeight="1" x14ac:dyDescent="0.25">
      <c r="A50" s="85" t="s">
        <v>93</v>
      </c>
      <c r="B50" s="85" t="s">
        <v>94</v>
      </c>
      <c r="C50" s="86">
        <v>2013</v>
      </c>
      <c r="D50" s="86">
        <v>270</v>
      </c>
      <c r="E50" s="100">
        <v>12465</v>
      </c>
      <c r="F50" s="109">
        <v>1048.9297500000002</v>
      </c>
      <c r="G50" s="109">
        <f t="shared" si="0"/>
        <v>52.446487500000018</v>
      </c>
      <c r="H50" s="119">
        <f t="shared" si="1"/>
        <v>41.957190000000011</v>
      </c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s="45" customFormat="1" ht="15.75" customHeight="1" x14ac:dyDescent="0.25">
      <c r="A51" s="85" t="s">
        <v>95</v>
      </c>
      <c r="B51" s="85" t="s">
        <v>96</v>
      </c>
      <c r="C51" s="86">
        <v>2013</v>
      </c>
      <c r="D51" s="86">
        <v>170</v>
      </c>
      <c r="E51" s="103">
        <v>3500</v>
      </c>
      <c r="F51" s="109">
        <v>294.52500000000003</v>
      </c>
      <c r="G51" s="109">
        <f t="shared" si="0"/>
        <v>14.726250000000002</v>
      </c>
      <c r="H51" s="119">
        <f t="shared" si="1"/>
        <v>11.781000000000002</v>
      </c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s="45" customFormat="1" ht="15.75" customHeight="1" x14ac:dyDescent="0.25">
      <c r="A52" s="85" t="s">
        <v>97</v>
      </c>
      <c r="B52" s="85" t="s">
        <v>98</v>
      </c>
      <c r="C52" s="86">
        <v>2013</v>
      </c>
      <c r="D52" s="86">
        <v>20</v>
      </c>
      <c r="E52" s="100">
        <v>400</v>
      </c>
      <c r="F52" s="109">
        <v>33.660000000000004</v>
      </c>
      <c r="G52" s="109">
        <f t="shared" si="0"/>
        <v>1.6830000000000003</v>
      </c>
      <c r="H52" s="119">
        <f t="shared" si="1"/>
        <v>1.3464000000000003</v>
      </c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s="45" customFormat="1" ht="15.75" customHeight="1" x14ac:dyDescent="0.25">
      <c r="A53" s="85" t="s">
        <v>99</v>
      </c>
      <c r="B53" s="85" t="s">
        <v>100</v>
      </c>
      <c r="C53" s="86">
        <v>2013</v>
      </c>
      <c r="D53" s="86">
        <v>360</v>
      </c>
      <c r="E53" s="100">
        <v>16515</v>
      </c>
      <c r="F53" s="109">
        <v>1389.7372500000001</v>
      </c>
      <c r="G53" s="109">
        <f t="shared" si="0"/>
        <v>69.486862500000015</v>
      </c>
      <c r="H53" s="119">
        <f t="shared" si="1"/>
        <v>55.589490000000005</v>
      </c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s="45" customFormat="1" ht="15.75" customHeight="1" x14ac:dyDescent="0.25">
      <c r="A54" s="85" t="s">
        <v>101</v>
      </c>
      <c r="B54" s="85" t="s">
        <v>102</v>
      </c>
      <c r="C54" s="86">
        <v>2013</v>
      </c>
      <c r="D54" s="86">
        <v>85</v>
      </c>
      <c r="E54" s="103">
        <v>2610</v>
      </c>
      <c r="F54" s="109">
        <v>219.63150000000002</v>
      </c>
      <c r="G54" s="109">
        <f t="shared" si="0"/>
        <v>10.981575000000001</v>
      </c>
      <c r="H54" s="119">
        <f t="shared" si="1"/>
        <v>8.785260000000001</v>
      </c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s="45" customFormat="1" ht="15.75" customHeight="1" x14ac:dyDescent="0.25">
      <c r="A55" s="85" t="s">
        <v>103</v>
      </c>
      <c r="B55" s="85" t="s">
        <v>104</v>
      </c>
      <c r="C55" s="86">
        <v>2013</v>
      </c>
      <c r="D55" s="86">
        <v>50</v>
      </c>
      <c r="E55" s="100">
        <v>1560</v>
      </c>
      <c r="F55" s="109">
        <v>131.274</v>
      </c>
      <c r="G55" s="109">
        <f t="shared" si="0"/>
        <v>6.5637000000000008</v>
      </c>
      <c r="H55" s="119">
        <f t="shared" si="1"/>
        <v>5.2509600000000001</v>
      </c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s="45" customFormat="1" ht="15.75" customHeight="1" x14ac:dyDescent="0.25">
      <c r="A56" s="85" t="s">
        <v>105</v>
      </c>
      <c r="B56" s="85" t="s">
        <v>106</v>
      </c>
      <c r="C56" s="86">
        <v>2013</v>
      </c>
      <c r="D56" s="86">
        <v>135</v>
      </c>
      <c r="E56" s="103">
        <v>4140</v>
      </c>
      <c r="F56" s="109">
        <v>348.38100000000003</v>
      </c>
      <c r="G56" s="109">
        <f t="shared" si="0"/>
        <v>17.419050000000002</v>
      </c>
      <c r="H56" s="119">
        <f t="shared" si="1"/>
        <v>13.935240000000002</v>
      </c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s="45" customFormat="1" ht="15.75" customHeight="1" x14ac:dyDescent="0.25">
      <c r="A57" s="85" t="s">
        <v>107</v>
      </c>
      <c r="B57" s="85" t="s">
        <v>108</v>
      </c>
      <c r="C57" s="86">
        <v>2013</v>
      </c>
      <c r="D57" s="86">
        <v>60</v>
      </c>
      <c r="E57" s="100">
        <v>1950</v>
      </c>
      <c r="F57" s="109">
        <v>164.0925</v>
      </c>
      <c r="G57" s="109">
        <f t="shared" si="0"/>
        <v>8.2046250000000001</v>
      </c>
      <c r="H57" s="119">
        <f t="shared" si="1"/>
        <v>6.5636999999999999</v>
      </c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s="45" customFormat="1" ht="15.75" customHeight="1" x14ac:dyDescent="0.25">
      <c r="A58" s="87" t="s">
        <v>109</v>
      </c>
      <c r="B58" s="87" t="s">
        <v>65</v>
      </c>
      <c r="C58" s="88">
        <v>2013</v>
      </c>
      <c r="D58" s="88">
        <v>150</v>
      </c>
      <c r="E58" s="107">
        <v>6975</v>
      </c>
      <c r="F58" s="110">
        <v>586.94625000000008</v>
      </c>
      <c r="G58" s="110">
        <f t="shared" si="0"/>
        <v>29.347312500000005</v>
      </c>
      <c r="H58" s="118">
        <f t="shared" si="1"/>
        <v>23.477850000000004</v>
      </c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s="45" customFormat="1" ht="15.75" customHeight="1" x14ac:dyDescent="0.25">
      <c r="A59" s="87" t="s">
        <v>110</v>
      </c>
      <c r="B59" s="87" t="s">
        <v>67</v>
      </c>
      <c r="C59" s="88">
        <v>2013</v>
      </c>
      <c r="D59" s="88">
        <v>130</v>
      </c>
      <c r="E59" s="101">
        <v>5985</v>
      </c>
      <c r="F59" s="110">
        <v>503.63774999999998</v>
      </c>
      <c r="G59" s="110">
        <f t="shared" si="0"/>
        <v>25.181887500000002</v>
      </c>
      <c r="H59" s="118">
        <f t="shared" si="1"/>
        <v>20.145509999999998</v>
      </c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s="49" customFormat="1" ht="15.75" customHeight="1" x14ac:dyDescent="0.25">
      <c r="A60" s="87" t="s">
        <v>111</v>
      </c>
      <c r="B60" s="87" t="s">
        <v>69</v>
      </c>
      <c r="C60" s="88">
        <v>2013</v>
      </c>
      <c r="D60" s="88">
        <v>155</v>
      </c>
      <c r="E60" s="107">
        <v>7065</v>
      </c>
      <c r="F60" s="110">
        <v>594.51975000000004</v>
      </c>
      <c r="G60" s="110">
        <f t="shared" si="0"/>
        <v>29.725987500000002</v>
      </c>
      <c r="H60" s="118">
        <f t="shared" si="1"/>
        <v>23.780790000000003</v>
      </c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s="49" customFormat="1" ht="15.75" customHeight="1" x14ac:dyDescent="0.25">
      <c r="A61" s="87" t="s">
        <v>112</v>
      </c>
      <c r="B61" s="87" t="s">
        <v>71</v>
      </c>
      <c r="C61" s="88">
        <v>2013</v>
      </c>
      <c r="D61" s="88">
        <v>80</v>
      </c>
      <c r="E61" s="101">
        <v>3825</v>
      </c>
      <c r="F61" s="110">
        <v>321.87375000000003</v>
      </c>
      <c r="G61" s="110">
        <f t="shared" si="0"/>
        <v>16.093687500000001</v>
      </c>
      <c r="H61" s="118">
        <f t="shared" si="1"/>
        <v>12.874950000000002</v>
      </c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s="49" customFormat="1" ht="15.75" customHeight="1" x14ac:dyDescent="0.25">
      <c r="A62" s="87" t="s">
        <v>113</v>
      </c>
      <c r="B62" s="87" t="s">
        <v>73</v>
      </c>
      <c r="C62" s="88">
        <v>2013</v>
      </c>
      <c r="D62" s="88">
        <v>115</v>
      </c>
      <c r="E62" s="101">
        <v>5355</v>
      </c>
      <c r="F62" s="110">
        <v>450.62325000000004</v>
      </c>
      <c r="G62" s="110">
        <f t="shared" si="0"/>
        <v>22.531162500000004</v>
      </c>
      <c r="H62" s="118">
        <f t="shared" si="1"/>
        <v>18.024930000000001</v>
      </c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s="49" customFormat="1" ht="15.75" customHeight="1" x14ac:dyDescent="0.25">
      <c r="A63" s="87" t="s">
        <v>114</v>
      </c>
      <c r="B63" s="87" t="s">
        <v>75</v>
      </c>
      <c r="C63" s="88">
        <v>2013</v>
      </c>
      <c r="D63" s="88">
        <v>60</v>
      </c>
      <c r="E63" s="101">
        <v>2790</v>
      </c>
      <c r="F63" s="110">
        <v>234.77850000000001</v>
      </c>
      <c r="G63" s="110">
        <f t="shared" si="0"/>
        <v>11.738925000000002</v>
      </c>
      <c r="H63" s="118">
        <f t="shared" si="1"/>
        <v>9.39114</v>
      </c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s="49" customFormat="1" ht="15.75" customHeight="1" x14ac:dyDescent="0.25">
      <c r="A64" s="87" t="s">
        <v>115</v>
      </c>
      <c r="B64" s="87" t="s">
        <v>77</v>
      </c>
      <c r="C64" s="88">
        <v>2013</v>
      </c>
      <c r="D64" s="88">
        <v>65</v>
      </c>
      <c r="E64" s="101">
        <v>3060</v>
      </c>
      <c r="F64" s="110">
        <v>257.49900000000002</v>
      </c>
      <c r="G64" s="110">
        <f t="shared" si="0"/>
        <v>12.874950000000002</v>
      </c>
      <c r="H64" s="118">
        <f t="shared" si="1"/>
        <v>10.29996</v>
      </c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49" customFormat="1" ht="15.75" customHeight="1" x14ac:dyDescent="0.25">
      <c r="A65" s="89" t="s">
        <v>116</v>
      </c>
      <c r="B65" s="89" t="s">
        <v>48</v>
      </c>
      <c r="C65" s="84">
        <v>2012</v>
      </c>
      <c r="D65" s="90">
        <v>1820</v>
      </c>
      <c r="E65" s="99">
        <v>81900</v>
      </c>
      <c r="F65" s="108">
        <v>6891.8850000000002</v>
      </c>
      <c r="G65" s="108">
        <f t="shared" si="0"/>
        <v>344.59425000000005</v>
      </c>
      <c r="H65" s="117">
        <f t="shared" si="1"/>
        <v>275.67540000000002</v>
      </c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49" customFormat="1" ht="15.75" customHeight="1" x14ac:dyDescent="0.25">
      <c r="A66" s="83" t="s">
        <v>117</v>
      </c>
      <c r="B66" s="83" t="s">
        <v>80</v>
      </c>
      <c r="C66" s="84">
        <v>2012</v>
      </c>
      <c r="D66" s="84">
        <v>409</v>
      </c>
      <c r="E66" s="99">
        <v>18405</v>
      </c>
      <c r="F66" s="108">
        <v>1548.7807500000001</v>
      </c>
      <c r="G66" s="108">
        <f t="shared" si="0"/>
        <v>77.439037500000012</v>
      </c>
      <c r="H66" s="117">
        <f t="shared" si="1"/>
        <v>61.95123000000001</v>
      </c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49" customFormat="1" ht="15.75" customHeight="1" x14ac:dyDescent="0.25">
      <c r="A67" s="83" t="s">
        <v>118</v>
      </c>
      <c r="B67" s="83" t="s">
        <v>119</v>
      </c>
      <c r="C67" s="84">
        <v>2012</v>
      </c>
      <c r="D67" s="84">
        <v>458</v>
      </c>
      <c r="E67" s="99">
        <v>20610</v>
      </c>
      <c r="F67" s="108">
        <v>1734.3315000000002</v>
      </c>
      <c r="G67" s="108">
        <f t="shared" si="0"/>
        <v>86.71657500000002</v>
      </c>
      <c r="H67" s="117">
        <f t="shared" si="1"/>
        <v>69.373260000000016</v>
      </c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49" customFormat="1" ht="15.75" customHeight="1" x14ac:dyDescent="0.25">
      <c r="A68" s="91" t="s">
        <v>120</v>
      </c>
      <c r="B68" s="91" t="s">
        <v>49</v>
      </c>
      <c r="C68" s="86">
        <v>2012</v>
      </c>
      <c r="D68" s="92">
        <v>50</v>
      </c>
      <c r="E68" s="100">
        <v>2250</v>
      </c>
      <c r="F68" s="109">
        <v>189.33750000000001</v>
      </c>
      <c r="G68" s="109">
        <f t="shared" si="0"/>
        <v>9.4668749999999999</v>
      </c>
      <c r="H68" s="119">
        <f t="shared" si="1"/>
        <v>7.5735000000000001</v>
      </c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44" customFormat="1" ht="15.75" customHeight="1" x14ac:dyDescent="0.25">
      <c r="A69" s="85" t="s">
        <v>121</v>
      </c>
      <c r="B69" s="85" t="s">
        <v>122</v>
      </c>
      <c r="C69" s="86">
        <v>2012</v>
      </c>
      <c r="D69" s="86">
        <v>20</v>
      </c>
      <c r="E69" s="100">
        <v>900</v>
      </c>
      <c r="F69" s="109">
        <v>75.734999999999999</v>
      </c>
      <c r="G69" s="109">
        <f t="shared" si="0"/>
        <v>3.7867500000000001</v>
      </c>
      <c r="H69" s="119">
        <f t="shared" si="1"/>
        <v>3.0293999999999999</v>
      </c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44" customFormat="1" ht="15.75" customHeight="1" x14ac:dyDescent="0.25">
      <c r="A70" s="85" t="s">
        <v>123</v>
      </c>
      <c r="B70" s="85" t="s">
        <v>124</v>
      </c>
      <c r="C70" s="86">
        <v>2012</v>
      </c>
      <c r="D70" s="86">
        <v>4</v>
      </c>
      <c r="E70" s="100">
        <v>180</v>
      </c>
      <c r="F70" s="109">
        <v>15.147</v>
      </c>
      <c r="G70" s="109">
        <f t="shared" si="0"/>
        <v>0.75735000000000008</v>
      </c>
      <c r="H70" s="119">
        <f t="shared" si="1"/>
        <v>0.60587999999999997</v>
      </c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44" customFormat="1" ht="15.75" customHeight="1" x14ac:dyDescent="0.25">
      <c r="A71" s="85" t="s">
        <v>125</v>
      </c>
      <c r="B71" s="85" t="s">
        <v>50</v>
      </c>
      <c r="C71" s="86">
        <v>2012</v>
      </c>
      <c r="D71" s="86">
        <v>43</v>
      </c>
      <c r="E71" s="100">
        <v>1935</v>
      </c>
      <c r="F71" s="109">
        <v>162.83025000000001</v>
      </c>
      <c r="G71" s="109">
        <f t="shared" si="0"/>
        <v>8.141512500000001</v>
      </c>
      <c r="H71" s="119">
        <f t="shared" si="1"/>
        <v>6.5132100000000008</v>
      </c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44" customFormat="1" ht="15.75" customHeight="1" x14ac:dyDescent="0.25">
      <c r="A72" s="85" t="s">
        <v>126</v>
      </c>
      <c r="B72" s="85" t="s">
        <v>127</v>
      </c>
      <c r="C72" s="86">
        <v>2012</v>
      </c>
      <c r="D72" s="86">
        <v>22</v>
      </c>
      <c r="E72" s="100">
        <v>990</v>
      </c>
      <c r="F72" s="109">
        <v>83.308500000000009</v>
      </c>
      <c r="G72" s="109">
        <f t="shared" si="0"/>
        <v>4.1654250000000008</v>
      </c>
      <c r="H72" s="119">
        <f t="shared" si="1"/>
        <v>3.3323400000000003</v>
      </c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44" customFormat="1" ht="15.75" customHeight="1" x14ac:dyDescent="0.25">
      <c r="A73" s="91" t="s">
        <v>128</v>
      </c>
      <c r="B73" s="91" t="s">
        <v>51</v>
      </c>
      <c r="C73" s="86">
        <v>2012</v>
      </c>
      <c r="D73" s="92">
        <v>120</v>
      </c>
      <c r="E73" s="100">
        <v>5400</v>
      </c>
      <c r="F73" s="109">
        <v>454.41</v>
      </c>
      <c r="G73" s="109">
        <f t="shared" si="0"/>
        <v>22.720500000000001</v>
      </c>
      <c r="H73" s="119">
        <f t="shared" si="1"/>
        <v>18.176400000000001</v>
      </c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44" customFormat="1" ht="15.75" customHeight="1" x14ac:dyDescent="0.25">
      <c r="A74" s="85" t="s">
        <v>129</v>
      </c>
      <c r="B74" s="85" t="s">
        <v>130</v>
      </c>
      <c r="C74" s="86">
        <v>2012</v>
      </c>
      <c r="D74" s="86">
        <v>22</v>
      </c>
      <c r="E74" s="100">
        <v>990</v>
      </c>
      <c r="F74" s="109">
        <v>83.308500000000009</v>
      </c>
      <c r="G74" s="109">
        <f t="shared" si="0"/>
        <v>4.1654250000000008</v>
      </c>
      <c r="H74" s="119">
        <f t="shared" si="1"/>
        <v>3.3323400000000003</v>
      </c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47" customFormat="1" ht="15.75" customHeight="1" x14ac:dyDescent="0.25">
      <c r="A75" s="91" t="s">
        <v>131</v>
      </c>
      <c r="B75" s="91" t="s">
        <v>86</v>
      </c>
      <c r="C75" s="86">
        <v>2012</v>
      </c>
      <c r="D75" s="92">
        <v>250</v>
      </c>
      <c r="E75" s="100">
        <v>11250</v>
      </c>
      <c r="F75" s="109">
        <v>946.6875</v>
      </c>
      <c r="G75" s="109">
        <f t="shared" si="0"/>
        <v>47.334375000000001</v>
      </c>
      <c r="H75" s="119">
        <f t="shared" si="1"/>
        <v>37.8675</v>
      </c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46" customFormat="1" ht="15.75" customHeight="1" x14ac:dyDescent="0.25">
      <c r="A76" s="85" t="s">
        <v>132</v>
      </c>
      <c r="B76" s="85" t="s">
        <v>133</v>
      </c>
      <c r="C76" s="86">
        <v>2012</v>
      </c>
      <c r="D76" s="86">
        <v>30</v>
      </c>
      <c r="E76" s="100">
        <v>1350</v>
      </c>
      <c r="F76" s="109">
        <v>113.60250000000001</v>
      </c>
      <c r="G76" s="109">
        <f t="shared" si="0"/>
        <v>5.6801250000000003</v>
      </c>
      <c r="H76" s="119">
        <f t="shared" si="1"/>
        <v>4.5441000000000003</v>
      </c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46" customFormat="1" ht="15.75" customHeight="1" x14ac:dyDescent="0.25">
      <c r="A77" s="85" t="s">
        <v>134</v>
      </c>
      <c r="B77" s="85" t="s">
        <v>135</v>
      </c>
      <c r="C77" s="86">
        <v>2012</v>
      </c>
      <c r="D77" s="86">
        <v>52</v>
      </c>
      <c r="E77" s="103">
        <v>2340</v>
      </c>
      <c r="F77" s="109">
        <v>196.911</v>
      </c>
      <c r="G77" s="109">
        <f t="shared" si="0"/>
        <v>9.8455500000000011</v>
      </c>
      <c r="H77" s="119">
        <f t="shared" si="1"/>
        <v>7.8764400000000006</v>
      </c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45" customFormat="1" ht="15.75" customHeight="1" x14ac:dyDescent="0.25">
      <c r="A78" s="91" t="s">
        <v>136</v>
      </c>
      <c r="B78" s="91" t="s">
        <v>88</v>
      </c>
      <c r="C78" s="86">
        <v>2012</v>
      </c>
      <c r="D78" s="92">
        <v>42</v>
      </c>
      <c r="E78" s="100">
        <v>1890</v>
      </c>
      <c r="F78" s="109">
        <v>159.04349999999999</v>
      </c>
      <c r="G78" s="109">
        <f t="shared" si="0"/>
        <v>7.9521750000000004</v>
      </c>
      <c r="H78" s="119">
        <f t="shared" si="1"/>
        <v>6.3617400000000002</v>
      </c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45" customFormat="1" ht="15.75" customHeight="1" x14ac:dyDescent="0.25">
      <c r="A79" s="85" t="s">
        <v>137</v>
      </c>
      <c r="B79" s="85" t="s">
        <v>138</v>
      </c>
      <c r="C79" s="86">
        <v>2012</v>
      </c>
      <c r="D79" s="86">
        <v>6</v>
      </c>
      <c r="E79" s="103">
        <v>270</v>
      </c>
      <c r="F79" s="109">
        <v>22.720500000000001</v>
      </c>
      <c r="G79" s="109">
        <f t="shared" si="0"/>
        <v>1.1360250000000001</v>
      </c>
      <c r="H79" s="119">
        <f t="shared" si="1"/>
        <v>0.90882000000000007</v>
      </c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45" customFormat="1" ht="15.75" customHeight="1" x14ac:dyDescent="0.25">
      <c r="A80" s="85" t="s">
        <v>139</v>
      </c>
      <c r="B80" s="85" t="s">
        <v>140</v>
      </c>
      <c r="C80" s="86">
        <v>2012</v>
      </c>
      <c r="D80" s="86">
        <v>9</v>
      </c>
      <c r="E80" s="100">
        <v>405</v>
      </c>
      <c r="F80" s="109">
        <v>34.080750000000002</v>
      </c>
      <c r="G80" s="109">
        <f t="shared" si="0"/>
        <v>1.7040375000000001</v>
      </c>
      <c r="H80" s="119">
        <f t="shared" si="1"/>
        <v>1.3632300000000002</v>
      </c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s="45" customFormat="1" ht="15.75" customHeight="1" x14ac:dyDescent="0.25">
      <c r="A81" s="91" t="s">
        <v>141</v>
      </c>
      <c r="B81" s="91" t="s">
        <v>54</v>
      </c>
      <c r="C81" s="86">
        <v>2012</v>
      </c>
      <c r="D81" s="92">
        <v>325</v>
      </c>
      <c r="E81" s="100">
        <v>14625</v>
      </c>
      <c r="F81" s="109">
        <v>1230.6937500000001</v>
      </c>
      <c r="G81" s="109">
        <f t="shared" si="0"/>
        <v>61.534687500000011</v>
      </c>
      <c r="H81" s="119">
        <f t="shared" si="1"/>
        <v>49.227750000000007</v>
      </c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s="45" customFormat="1" ht="15.75" customHeight="1" x14ac:dyDescent="0.25">
      <c r="A82" s="85" t="s">
        <v>142</v>
      </c>
      <c r="B82" s="85" t="s">
        <v>143</v>
      </c>
      <c r="C82" s="86">
        <v>2012</v>
      </c>
      <c r="D82" s="86">
        <v>84</v>
      </c>
      <c r="E82" s="103">
        <v>3780</v>
      </c>
      <c r="F82" s="109">
        <v>318.08699999999999</v>
      </c>
      <c r="G82" s="109">
        <f t="shared" ref="G82:G145" si="2">F82*0.05</f>
        <v>15.904350000000001</v>
      </c>
      <c r="H82" s="119">
        <f t="shared" ref="H82:H145" si="3">F82*0.04</f>
        <v>12.72348</v>
      </c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s="45" customFormat="1" ht="15.75" customHeight="1" x14ac:dyDescent="0.25">
      <c r="A83" s="85" t="s">
        <v>144</v>
      </c>
      <c r="B83" s="85" t="s">
        <v>145</v>
      </c>
      <c r="C83" s="86">
        <v>2012</v>
      </c>
      <c r="D83" s="86">
        <v>72</v>
      </c>
      <c r="E83" s="100">
        <v>3240</v>
      </c>
      <c r="F83" s="109">
        <v>272.64600000000002</v>
      </c>
      <c r="G83" s="109">
        <f t="shared" si="2"/>
        <v>13.632300000000001</v>
      </c>
      <c r="H83" s="119">
        <f t="shared" si="3"/>
        <v>10.905840000000001</v>
      </c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s="45" customFormat="1" ht="15.75" customHeight="1" x14ac:dyDescent="0.25">
      <c r="A84" s="85" t="s">
        <v>146</v>
      </c>
      <c r="B84" s="85" t="s">
        <v>55</v>
      </c>
      <c r="C84" s="86">
        <v>2012</v>
      </c>
      <c r="D84" s="86">
        <v>9</v>
      </c>
      <c r="E84" s="103">
        <v>405</v>
      </c>
      <c r="F84" s="109">
        <v>34.080750000000002</v>
      </c>
      <c r="G84" s="109">
        <f t="shared" si="2"/>
        <v>1.7040375000000001</v>
      </c>
      <c r="H84" s="119">
        <f t="shared" si="3"/>
        <v>1.3632300000000002</v>
      </c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45" customFormat="1" ht="15.75" customHeight="1" x14ac:dyDescent="0.25">
      <c r="A85" s="85" t="s">
        <v>147</v>
      </c>
      <c r="B85" s="85" t="s">
        <v>148</v>
      </c>
      <c r="C85" s="86">
        <v>2012</v>
      </c>
      <c r="D85" s="86">
        <v>4</v>
      </c>
      <c r="E85" s="100">
        <v>180</v>
      </c>
      <c r="F85" s="109">
        <v>15.147</v>
      </c>
      <c r="G85" s="109">
        <f t="shared" si="2"/>
        <v>0.75735000000000008</v>
      </c>
      <c r="H85" s="119">
        <f t="shared" si="3"/>
        <v>0.60587999999999997</v>
      </c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45" customFormat="1" ht="15.75" customHeight="1" x14ac:dyDescent="0.25">
      <c r="A86" s="91" t="s">
        <v>149</v>
      </c>
      <c r="B86" s="91" t="s">
        <v>92</v>
      </c>
      <c r="C86" s="86">
        <v>2012</v>
      </c>
      <c r="D86" s="92">
        <v>250</v>
      </c>
      <c r="E86" s="103">
        <v>11250</v>
      </c>
      <c r="F86" s="109">
        <v>946.6875</v>
      </c>
      <c r="G86" s="109">
        <f t="shared" si="2"/>
        <v>47.334375000000001</v>
      </c>
      <c r="H86" s="119">
        <f t="shared" si="3"/>
        <v>37.8675</v>
      </c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s="45" customFormat="1" ht="15.75" customHeight="1" x14ac:dyDescent="0.25">
      <c r="A87" s="85" t="s">
        <v>150</v>
      </c>
      <c r="B87" s="85" t="s">
        <v>151</v>
      </c>
      <c r="C87" s="86">
        <v>2012</v>
      </c>
      <c r="D87" s="86">
        <v>15</v>
      </c>
      <c r="E87" s="100">
        <v>675</v>
      </c>
      <c r="F87" s="109">
        <v>56.801250000000003</v>
      </c>
      <c r="G87" s="109">
        <f t="shared" si="2"/>
        <v>2.8400625000000002</v>
      </c>
      <c r="H87" s="119">
        <f t="shared" si="3"/>
        <v>2.2720500000000001</v>
      </c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s="45" customFormat="1" ht="15.75" customHeight="1" x14ac:dyDescent="0.25">
      <c r="A88" s="85" t="s">
        <v>152</v>
      </c>
      <c r="B88" s="85" t="s">
        <v>153</v>
      </c>
      <c r="C88" s="86">
        <v>2012</v>
      </c>
      <c r="D88" s="86">
        <v>70</v>
      </c>
      <c r="E88" s="103">
        <v>3150</v>
      </c>
      <c r="F88" s="109">
        <v>265.07249999999999</v>
      </c>
      <c r="G88" s="109">
        <f t="shared" si="2"/>
        <v>13.253625</v>
      </c>
      <c r="H88" s="119">
        <f t="shared" si="3"/>
        <v>10.6029</v>
      </c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s="45" customFormat="1" ht="15.75" customHeight="1" x14ac:dyDescent="0.25">
      <c r="A89" s="91" t="s">
        <v>154</v>
      </c>
      <c r="B89" s="91" t="s">
        <v>94</v>
      </c>
      <c r="C89" s="86">
        <v>2012</v>
      </c>
      <c r="D89" s="92">
        <v>140</v>
      </c>
      <c r="E89" s="100">
        <v>6300</v>
      </c>
      <c r="F89" s="109">
        <v>530.14499999999998</v>
      </c>
      <c r="G89" s="109">
        <f t="shared" si="2"/>
        <v>26.507249999999999</v>
      </c>
      <c r="H89" s="119">
        <f t="shared" si="3"/>
        <v>21.2058</v>
      </c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s="45" customFormat="1" ht="15.75" customHeight="1" x14ac:dyDescent="0.25">
      <c r="A90" s="85" t="s">
        <v>155</v>
      </c>
      <c r="B90" s="85" t="s">
        <v>156</v>
      </c>
      <c r="C90" s="86">
        <v>2012</v>
      </c>
      <c r="D90" s="86">
        <v>54</v>
      </c>
      <c r="E90" s="100">
        <v>2430</v>
      </c>
      <c r="F90" s="109">
        <v>204.48450000000003</v>
      </c>
      <c r="G90" s="109">
        <f t="shared" si="2"/>
        <v>10.224225000000002</v>
      </c>
      <c r="H90" s="119">
        <f t="shared" si="3"/>
        <v>8.1793800000000019</v>
      </c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45" customFormat="1" ht="15.75" customHeight="1" x14ac:dyDescent="0.25">
      <c r="A91" s="85" t="s">
        <v>157</v>
      </c>
      <c r="B91" s="85" t="s">
        <v>158</v>
      </c>
      <c r="C91" s="86">
        <v>2012</v>
      </c>
      <c r="D91" s="86">
        <v>73</v>
      </c>
      <c r="E91" s="103">
        <v>3285</v>
      </c>
      <c r="F91" s="109">
        <v>276.43275000000006</v>
      </c>
      <c r="G91" s="109">
        <f t="shared" si="2"/>
        <v>13.821637500000003</v>
      </c>
      <c r="H91" s="119">
        <f t="shared" si="3"/>
        <v>11.057310000000003</v>
      </c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45" customFormat="1" ht="15.75" customHeight="1" x14ac:dyDescent="0.25">
      <c r="A92" s="91" t="s">
        <v>159</v>
      </c>
      <c r="B92" s="91" t="s">
        <v>96</v>
      </c>
      <c r="C92" s="86">
        <v>2012</v>
      </c>
      <c r="D92" s="92">
        <v>110</v>
      </c>
      <c r="E92" s="100">
        <v>2200</v>
      </c>
      <c r="F92" s="109">
        <v>185.13000000000002</v>
      </c>
      <c r="G92" s="109">
        <f t="shared" si="2"/>
        <v>9.2565000000000008</v>
      </c>
      <c r="H92" s="119">
        <f t="shared" si="3"/>
        <v>7.4052000000000007</v>
      </c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s="45" customFormat="1" ht="15.75" customHeight="1" x14ac:dyDescent="0.25">
      <c r="A93" s="85" t="s">
        <v>160</v>
      </c>
      <c r="B93" s="85" t="s">
        <v>98</v>
      </c>
      <c r="C93" s="86">
        <v>2012</v>
      </c>
      <c r="D93" s="86">
        <v>54</v>
      </c>
      <c r="E93" s="103">
        <v>1080</v>
      </c>
      <c r="F93" s="109">
        <v>90.882000000000005</v>
      </c>
      <c r="G93" s="109">
        <f t="shared" si="2"/>
        <v>4.5441000000000003</v>
      </c>
      <c r="H93" s="119">
        <f t="shared" si="3"/>
        <v>3.6352800000000003</v>
      </c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s="45" customFormat="1" ht="15.75" customHeight="1" x14ac:dyDescent="0.25">
      <c r="A94" s="85" t="s">
        <v>161</v>
      </c>
      <c r="B94" s="85" t="s">
        <v>162</v>
      </c>
      <c r="C94" s="86">
        <v>2012</v>
      </c>
      <c r="D94" s="86">
        <v>33</v>
      </c>
      <c r="E94" s="100">
        <v>660</v>
      </c>
      <c r="F94" s="109">
        <v>55.539000000000001</v>
      </c>
      <c r="G94" s="109">
        <f t="shared" si="2"/>
        <v>2.7769500000000003</v>
      </c>
      <c r="H94" s="119">
        <f t="shared" si="3"/>
        <v>2.2215600000000002</v>
      </c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s="45" customFormat="1" ht="15.75" customHeight="1" x14ac:dyDescent="0.25">
      <c r="A95" s="91" t="s">
        <v>163</v>
      </c>
      <c r="B95" s="91" t="s">
        <v>59</v>
      </c>
      <c r="C95" s="86">
        <v>2012</v>
      </c>
      <c r="D95" s="92">
        <v>230</v>
      </c>
      <c r="E95" s="103">
        <v>10350</v>
      </c>
      <c r="F95" s="109">
        <v>870.9525000000001</v>
      </c>
      <c r="G95" s="109">
        <f t="shared" si="2"/>
        <v>43.547625000000011</v>
      </c>
      <c r="H95" s="119">
        <f t="shared" si="3"/>
        <v>34.838100000000004</v>
      </c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s="45" customFormat="1" ht="15.75" customHeight="1" x14ac:dyDescent="0.25">
      <c r="A96" s="85" t="s">
        <v>164</v>
      </c>
      <c r="B96" s="85" t="s">
        <v>165</v>
      </c>
      <c r="C96" s="86">
        <v>2012</v>
      </c>
      <c r="D96" s="86">
        <v>86</v>
      </c>
      <c r="E96" s="100">
        <v>3870</v>
      </c>
      <c r="F96" s="109">
        <v>325.66050000000001</v>
      </c>
      <c r="G96" s="109">
        <f t="shared" si="2"/>
        <v>16.283025000000002</v>
      </c>
      <c r="H96" s="119">
        <f t="shared" si="3"/>
        <v>13.026420000000002</v>
      </c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45" customFormat="1" ht="15.75" customHeight="1" x14ac:dyDescent="0.25">
      <c r="A97" s="85" t="s">
        <v>166</v>
      </c>
      <c r="B97" s="85" t="s">
        <v>167</v>
      </c>
      <c r="C97" s="86">
        <v>2012</v>
      </c>
      <c r="D97" s="86">
        <v>42</v>
      </c>
      <c r="E97" s="103">
        <v>1890</v>
      </c>
      <c r="F97" s="109">
        <v>159.04349999999999</v>
      </c>
      <c r="G97" s="109">
        <f t="shared" si="2"/>
        <v>7.9521750000000004</v>
      </c>
      <c r="H97" s="119">
        <f t="shared" si="3"/>
        <v>6.3617400000000002</v>
      </c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45" customFormat="1" ht="15.75" customHeight="1" x14ac:dyDescent="0.25">
      <c r="A98" s="85" t="s">
        <v>168</v>
      </c>
      <c r="B98" s="85" t="s">
        <v>102</v>
      </c>
      <c r="C98" s="86">
        <v>2012</v>
      </c>
      <c r="D98" s="86">
        <v>64</v>
      </c>
      <c r="E98" s="100">
        <v>1920</v>
      </c>
      <c r="F98" s="109">
        <v>161.56800000000001</v>
      </c>
      <c r="G98" s="109">
        <f t="shared" si="2"/>
        <v>8.0784000000000002</v>
      </c>
      <c r="H98" s="119">
        <f t="shared" si="3"/>
        <v>6.4627200000000009</v>
      </c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s="45" customFormat="1" ht="15.75" customHeight="1" x14ac:dyDescent="0.25">
      <c r="A99" s="85" t="s">
        <v>169</v>
      </c>
      <c r="B99" s="85" t="s">
        <v>170</v>
      </c>
      <c r="C99" s="86">
        <v>2012</v>
      </c>
      <c r="D99" s="86">
        <v>2</v>
      </c>
      <c r="E99" s="100">
        <v>60</v>
      </c>
      <c r="F99" s="109">
        <v>5.0490000000000004</v>
      </c>
      <c r="G99" s="109">
        <f t="shared" si="2"/>
        <v>0.25245000000000001</v>
      </c>
      <c r="H99" s="119">
        <f t="shared" si="3"/>
        <v>0.20196000000000003</v>
      </c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s="45" customFormat="1" ht="15.75" customHeight="1" x14ac:dyDescent="0.25">
      <c r="A100" s="85" t="s">
        <v>171</v>
      </c>
      <c r="B100" s="85" t="s">
        <v>172</v>
      </c>
      <c r="C100" s="86">
        <v>2012</v>
      </c>
      <c r="D100" s="86">
        <v>7</v>
      </c>
      <c r="E100" s="100">
        <v>210</v>
      </c>
      <c r="F100" s="109">
        <v>17.671500000000002</v>
      </c>
      <c r="G100" s="109">
        <f t="shared" si="2"/>
        <v>0.88357500000000011</v>
      </c>
      <c r="H100" s="119">
        <f t="shared" si="3"/>
        <v>0.70686000000000004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s="45" customFormat="1" ht="15.75" customHeight="1" x14ac:dyDescent="0.25">
      <c r="A101" s="85" t="s">
        <v>173</v>
      </c>
      <c r="B101" s="85" t="s">
        <v>104</v>
      </c>
      <c r="C101" s="86">
        <v>2012</v>
      </c>
      <c r="D101" s="86">
        <v>40</v>
      </c>
      <c r="E101" s="100">
        <v>1200</v>
      </c>
      <c r="F101" s="109">
        <v>100.98</v>
      </c>
      <c r="G101" s="109">
        <f t="shared" si="2"/>
        <v>5.0490000000000004</v>
      </c>
      <c r="H101" s="119">
        <f t="shared" si="3"/>
        <v>4.0392000000000001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s="45" customFormat="1" ht="15.75" customHeight="1" x14ac:dyDescent="0.25">
      <c r="A102" s="85" t="s">
        <v>174</v>
      </c>
      <c r="B102" s="85" t="s">
        <v>175</v>
      </c>
      <c r="C102" s="86">
        <v>2012</v>
      </c>
      <c r="D102" s="86">
        <v>2</v>
      </c>
      <c r="E102" s="100">
        <v>60</v>
      </c>
      <c r="F102" s="109">
        <v>5.0490000000000004</v>
      </c>
      <c r="G102" s="109">
        <f t="shared" si="2"/>
        <v>0.25245000000000001</v>
      </c>
      <c r="H102" s="119">
        <f t="shared" si="3"/>
        <v>0.20196000000000003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45" customFormat="1" ht="15.75" customHeight="1" x14ac:dyDescent="0.25">
      <c r="A103" s="85" t="s">
        <v>176</v>
      </c>
      <c r="B103" s="85" t="s">
        <v>177</v>
      </c>
      <c r="C103" s="86">
        <v>2012</v>
      </c>
      <c r="D103" s="86">
        <v>4</v>
      </c>
      <c r="E103" s="100">
        <v>120</v>
      </c>
      <c r="F103" s="109">
        <v>10.098000000000001</v>
      </c>
      <c r="G103" s="109">
        <f t="shared" si="2"/>
        <v>0.50490000000000002</v>
      </c>
      <c r="H103" s="119">
        <f t="shared" si="3"/>
        <v>0.40392000000000006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45" customFormat="1" ht="15.75" customHeight="1" x14ac:dyDescent="0.25">
      <c r="A104" s="91" t="s">
        <v>178</v>
      </c>
      <c r="B104" s="91" t="s">
        <v>106</v>
      </c>
      <c r="C104" s="86">
        <v>2012</v>
      </c>
      <c r="D104" s="92">
        <v>81</v>
      </c>
      <c r="E104" s="100">
        <v>2430</v>
      </c>
      <c r="F104" s="109">
        <v>204.48450000000003</v>
      </c>
      <c r="G104" s="109">
        <f t="shared" si="2"/>
        <v>10.224225000000002</v>
      </c>
      <c r="H104" s="119">
        <f t="shared" si="3"/>
        <v>8.1793800000000019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45" customFormat="1" ht="15.75" customHeight="1" x14ac:dyDescent="0.25">
      <c r="A105" s="85" t="s">
        <v>179</v>
      </c>
      <c r="B105" s="85" t="s">
        <v>180</v>
      </c>
      <c r="C105" s="86">
        <v>2012</v>
      </c>
      <c r="D105" s="86">
        <v>26</v>
      </c>
      <c r="E105" s="100">
        <v>780</v>
      </c>
      <c r="F105" s="109">
        <v>65.637</v>
      </c>
      <c r="G105" s="109">
        <f t="shared" si="2"/>
        <v>3.2818500000000004</v>
      </c>
      <c r="H105" s="119">
        <f t="shared" si="3"/>
        <v>2.62548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44" customFormat="1" ht="15.75" customHeight="1" x14ac:dyDescent="0.25">
      <c r="A106" s="85" t="s">
        <v>181</v>
      </c>
      <c r="B106" s="85" t="s">
        <v>182</v>
      </c>
      <c r="C106" s="86">
        <v>2012</v>
      </c>
      <c r="D106" s="86">
        <v>18</v>
      </c>
      <c r="E106" s="100">
        <v>540</v>
      </c>
      <c r="F106" s="109">
        <v>45.441000000000003</v>
      </c>
      <c r="G106" s="109">
        <f t="shared" si="2"/>
        <v>2.2720500000000001</v>
      </c>
      <c r="H106" s="119">
        <f t="shared" si="3"/>
        <v>1.8176400000000001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44" customFormat="1" ht="15.75" customHeight="1" x14ac:dyDescent="0.25">
      <c r="A107" s="91" t="s">
        <v>183</v>
      </c>
      <c r="B107" s="91" t="s">
        <v>108</v>
      </c>
      <c r="C107" s="86">
        <v>2012</v>
      </c>
      <c r="D107" s="92">
        <v>51</v>
      </c>
      <c r="E107" s="100">
        <v>1530</v>
      </c>
      <c r="F107" s="109">
        <v>128.74950000000001</v>
      </c>
      <c r="G107" s="109">
        <f t="shared" si="2"/>
        <v>6.4374750000000009</v>
      </c>
      <c r="H107" s="119">
        <f t="shared" si="3"/>
        <v>5.1499800000000002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44" customFormat="1" ht="15.75" customHeight="1" x14ac:dyDescent="0.25">
      <c r="A108" s="85" t="s">
        <v>184</v>
      </c>
      <c r="B108" s="85" t="s">
        <v>185</v>
      </c>
      <c r="C108" s="86">
        <v>2012</v>
      </c>
      <c r="D108" s="86">
        <v>5</v>
      </c>
      <c r="E108" s="100">
        <v>150</v>
      </c>
      <c r="F108" s="109">
        <v>12.6225</v>
      </c>
      <c r="G108" s="109">
        <f t="shared" si="2"/>
        <v>0.63112500000000005</v>
      </c>
      <c r="H108" s="119">
        <f t="shared" si="3"/>
        <v>0.50490000000000002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44" customFormat="1" ht="15.75" customHeight="1" x14ac:dyDescent="0.25">
      <c r="A109" s="85" t="s">
        <v>186</v>
      </c>
      <c r="B109" s="85" t="s">
        <v>187</v>
      </c>
      <c r="C109" s="86">
        <v>2012</v>
      </c>
      <c r="D109" s="86">
        <v>6</v>
      </c>
      <c r="E109" s="100">
        <v>180</v>
      </c>
      <c r="F109" s="109">
        <v>15.147</v>
      </c>
      <c r="G109" s="109">
        <f t="shared" si="2"/>
        <v>0.75735000000000008</v>
      </c>
      <c r="H109" s="119">
        <f t="shared" si="3"/>
        <v>0.60587999999999997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44" customFormat="1" ht="15.75" customHeight="1" x14ac:dyDescent="0.25">
      <c r="A110" s="87" t="s">
        <v>188</v>
      </c>
      <c r="B110" s="87" t="s">
        <v>65</v>
      </c>
      <c r="C110" s="88">
        <v>2012</v>
      </c>
      <c r="D110" s="88">
        <v>98</v>
      </c>
      <c r="E110" s="101">
        <v>4410</v>
      </c>
      <c r="F110" s="110">
        <v>371.10150000000004</v>
      </c>
      <c r="G110" s="110">
        <f t="shared" si="2"/>
        <v>18.555075000000002</v>
      </c>
      <c r="H110" s="118">
        <f t="shared" si="3"/>
        <v>14.844060000000002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4" customFormat="1" ht="15.75" customHeight="1" x14ac:dyDescent="0.25">
      <c r="A111" s="87" t="s">
        <v>189</v>
      </c>
      <c r="B111" s="87" t="s">
        <v>190</v>
      </c>
      <c r="C111" s="88">
        <v>2012</v>
      </c>
      <c r="D111" s="88">
        <v>4</v>
      </c>
      <c r="E111" s="101">
        <v>180</v>
      </c>
      <c r="F111" s="110">
        <v>15.147</v>
      </c>
      <c r="G111" s="110">
        <f t="shared" si="2"/>
        <v>0.75735000000000008</v>
      </c>
      <c r="H111" s="118">
        <f t="shared" si="3"/>
        <v>0.60587999999999997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44" customFormat="1" ht="15.75" customHeight="1" x14ac:dyDescent="0.25">
      <c r="A112" s="87" t="s">
        <v>191</v>
      </c>
      <c r="B112" s="87" t="s">
        <v>67</v>
      </c>
      <c r="C112" s="88">
        <v>2012</v>
      </c>
      <c r="D112" s="88">
        <v>102</v>
      </c>
      <c r="E112" s="101">
        <v>4590</v>
      </c>
      <c r="F112" s="110">
        <v>386.24850000000004</v>
      </c>
      <c r="G112" s="110">
        <f t="shared" si="2"/>
        <v>19.312425000000005</v>
      </c>
      <c r="H112" s="118">
        <f t="shared" si="3"/>
        <v>15.449940000000002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s="46" customFormat="1" ht="15.75" customHeight="1" x14ac:dyDescent="0.25">
      <c r="A113" s="87" t="s">
        <v>192</v>
      </c>
      <c r="B113" s="87" t="s">
        <v>193</v>
      </c>
      <c r="C113" s="88">
        <v>2012</v>
      </c>
      <c r="D113" s="88">
        <v>19</v>
      </c>
      <c r="E113" s="101">
        <v>855</v>
      </c>
      <c r="F113" s="110">
        <v>71.948250000000002</v>
      </c>
      <c r="G113" s="110">
        <f t="shared" si="2"/>
        <v>3.5974125000000003</v>
      </c>
      <c r="H113" s="118">
        <f t="shared" si="3"/>
        <v>2.8779300000000001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s="45" customFormat="1" ht="15.75" customHeight="1" x14ac:dyDescent="0.25">
      <c r="A114" s="87" t="s">
        <v>194</v>
      </c>
      <c r="B114" s="87" t="s">
        <v>69</v>
      </c>
      <c r="C114" s="88">
        <v>2012</v>
      </c>
      <c r="D114" s="88">
        <v>118</v>
      </c>
      <c r="E114" s="107">
        <v>5310</v>
      </c>
      <c r="F114" s="110">
        <v>446.83650000000006</v>
      </c>
      <c r="G114" s="110">
        <f t="shared" si="2"/>
        <v>22.341825000000004</v>
      </c>
      <c r="H114" s="118">
        <f t="shared" si="3"/>
        <v>17.873460000000001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s="45" customFormat="1" ht="15.75" customHeight="1" x14ac:dyDescent="0.25">
      <c r="A115" s="87" t="s">
        <v>195</v>
      </c>
      <c r="B115" s="87" t="s">
        <v>196</v>
      </c>
      <c r="C115" s="88">
        <v>2012</v>
      </c>
      <c r="D115" s="88">
        <v>40</v>
      </c>
      <c r="E115" s="107">
        <v>1800</v>
      </c>
      <c r="F115" s="110">
        <v>151.47</v>
      </c>
      <c r="G115" s="110">
        <f t="shared" si="2"/>
        <v>7.5735000000000001</v>
      </c>
      <c r="H115" s="118">
        <f t="shared" si="3"/>
        <v>6.0587999999999997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s="45" customFormat="1" ht="15.75" customHeight="1" x14ac:dyDescent="0.25">
      <c r="A116" s="87" t="s">
        <v>197</v>
      </c>
      <c r="B116" s="87" t="s">
        <v>71</v>
      </c>
      <c r="C116" s="88">
        <v>2012</v>
      </c>
      <c r="D116" s="88">
        <v>54</v>
      </c>
      <c r="E116" s="107">
        <v>2430</v>
      </c>
      <c r="F116" s="110">
        <v>204.48450000000003</v>
      </c>
      <c r="G116" s="110">
        <f t="shared" si="2"/>
        <v>10.224225000000002</v>
      </c>
      <c r="H116" s="118">
        <f t="shared" si="3"/>
        <v>8.1793800000000019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s="45" customFormat="1" ht="15.75" customHeight="1" x14ac:dyDescent="0.25">
      <c r="A117" s="87" t="s">
        <v>198</v>
      </c>
      <c r="B117" s="87" t="s">
        <v>199</v>
      </c>
      <c r="C117" s="88">
        <v>2012</v>
      </c>
      <c r="D117" s="88">
        <v>5</v>
      </c>
      <c r="E117" s="107">
        <v>225</v>
      </c>
      <c r="F117" s="110">
        <v>18.93375</v>
      </c>
      <c r="G117" s="110">
        <f t="shared" si="2"/>
        <v>0.94668750000000002</v>
      </c>
      <c r="H117" s="118">
        <f t="shared" si="3"/>
        <v>0.75734999999999997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s="45" customFormat="1" ht="15.75" customHeight="1" x14ac:dyDescent="0.25">
      <c r="A118" s="87" t="s">
        <v>200</v>
      </c>
      <c r="B118" s="87" t="s">
        <v>73</v>
      </c>
      <c r="C118" s="88">
        <v>2012</v>
      </c>
      <c r="D118" s="88">
        <v>76</v>
      </c>
      <c r="E118" s="107">
        <v>3420</v>
      </c>
      <c r="F118" s="110">
        <v>287.79300000000001</v>
      </c>
      <c r="G118" s="110">
        <f t="shared" si="2"/>
        <v>14.389650000000001</v>
      </c>
      <c r="H118" s="118">
        <f t="shared" si="3"/>
        <v>11.51172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s="45" customFormat="1" ht="15.75" customHeight="1" x14ac:dyDescent="0.25">
      <c r="A119" s="87" t="s">
        <v>201</v>
      </c>
      <c r="B119" s="87" t="s">
        <v>202</v>
      </c>
      <c r="C119" s="88">
        <v>2012</v>
      </c>
      <c r="D119" s="88">
        <v>9</v>
      </c>
      <c r="E119" s="107">
        <v>405</v>
      </c>
      <c r="F119" s="110">
        <v>34.080750000000002</v>
      </c>
      <c r="G119" s="110">
        <f t="shared" si="2"/>
        <v>1.7040375000000001</v>
      </c>
      <c r="H119" s="118">
        <f t="shared" si="3"/>
        <v>1.3632300000000002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s="45" customFormat="1" ht="15.75" customHeight="1" x14ac:dyDescent="0.25">
      <c r="A120" s="87" t="s">
        <v>203</v>
      </c>
      <c r="B120" s="87" t="s">
        <v>75</v>
      </c>
      <c r="C120" s="88">
        <v>2012</v>
      </c>
      <c r="D120" s="88">
        <v>87</v>
      </c>
      <c r="E120" s="101">
        <v>3915</v>
      </c>
      <c r="F120" s="110">
        <v>329.44725000000005</v>
      </c>
      <c r="G120" s="110">
        <f t="shared" si="2"/>
        <v>16.472362500000003</v>
      </c>
      <c r="H120" s="118">
        <f t="shared" si="3"/>
        <v>13.177890000000003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s="45" customFormat="1" ht="15.75" customHeight="1" x14ac:dyDescent="0.25">
      <c r="A121" s="87" t="s">
        <v>204</v>
      </c>
      <c r="B121" s="87" t="s">
        <v>205</v>
      </c>
      <c r="C121" s="88">
        <v>2012</v>
      </c>
      <c r="D121" s="88">
        <v>10</v>
      </c>
      <c r="E121" s="107">
        <v>450</v>
      </c>
      <c r="F121" s="110">
        <v>37.8675</v>
      </c>
      <c r="G121" s="110">
        <f t="shared" si="2"/>
        <v>1.893375</v>
      </c>
      <c r="H121" s="118">
        <f t="shared" si="3"/>
        <v>1.5146999999999999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s="45" customFormat="1" ht="15.75" customHeight="1" x14ac:dyDescent="0.25">
      <c r="A122" s="87" t="s">
        <v>206</v>
      </c>
      <c r="B122" s="87" t="s">
        <v>77</v>
      </c>
      <c r="C122" s="88">
        <v>2012</v>
      </c>
      <c r="D122" s="88">
        <v>38</v>
      </c>
      <c r="E122" s="107">
        <v>1710</v>
      </c>
      <c r="F122" s="110">
        <v>143.8965</v>
      </c>
      <c r="G122" s="110">
        <f t="shared" si="2"/>
        <v>7.1948250000000007</v>
      </c>
      <c r="H122" s="118">
        <f t="shared" si="3"/>
        <v>5.7558600000000002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s="45" customFormat="1" ht="15.75" customHeight="1" x14ac:dyDescent="0.25">
      <c r="A123" s="87" t="s">
        <v>207</v>
      </c>
      <c r="B123" s="87" t="s">
        <v>208</v>
      </c>
      <c r="C123" s="88">
        <v>2012</v>
      </c>
      <c r="D123" s="88">
        <v>6</v>
      </c>
      <c r="E123" s="107">
        <v>270</v>
      </c>
      <c r="F123" s="110">
        <v>22.720500000000001</v>
      </c>
      <c r="G123" s="110">
        <f t="shared" si="2"/>
        <v>1.1360250000000001</v>
      </c>
      <c r="H123" s="118">
        <f t="shared" si="3"/>
        <v>0.90882000000000007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s="45" customFormat="1" ht="15.75" customHeight="1" x14ac:dyDescent="0.25">
      <c r="A124" s="89" t="s">
        <v>209</v>
      </c>
      <c r="B124" s="89" t="s">
        <v>48</v>
      </c>
      <c r="C124" s="84">
        <v>2011</v>
      </c>
      <c r="D124" s="90">
        <v>1789</v>
      </c>
      <c r="E124" s="104">
        <v>32202</v>
      </c>
      <c r="F124" s="108">
        <v>2709.7983000000004</v>
      </c>
      <c r="G124" s="108">
        <f t="shared" si="2"/>
        <v>135.48991500000002</v>
      </c>
      <c r="H124" s="117">
        <f t="shared" si="3"/>
        <v>108.39193200000001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s="45" customFormat="1" ht="15.75" customHeight="1" x14ac:dyDescent="0.25">
      <c r="A125" s="83" t="s">
        <v>210</v>
      </c>
      <c r="B125" s="83" t="s">
        <v>80</v>
      </c>
      <c r="C125" s="84">
        <v>2011</v>
      </c>
      <c r="D125" s="84">
        <v>607</v>
      </c>
      <c r="E125" s="99">
        <v>10926</v>
      </c>
      <c r="F125" s="108">
        <v>919.42290000000014</v>
      </c>
      <c r="G125" s="108">
        <f t="shared" si="2"/>
        <v>45.971145000000007</v>
      </c>
      <c r="H125" s="117">
        <f t="shared" si="3"/>
        <v>36.776916000000007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s="45" customFormat="1" ht="15.75" customHeight="1" x14ac:dyDescent="0.25">
      <c r="A126" s="91" t="s">
        <v>211</v>
      </c>
      <c r="B126" s="91" t="s">
        <v>49</v>
      </c>
      <c r="C126" s="86">
        <v>2011</v>
      </c>
      <c r="D126" s="93">
        <v>45</v>
      </c>
      <c r="E126" s="100">
        <v>810</v>
      </c>
      <c r="F126" s="109">
        <v>68.161500000000004</v>
      </c>
      <c r="G126" s="109">
        <f t="shared" si="2"/>
        <v>3.4080750000000002</v>
      </c>
      <c r="H126" s="119">
        <f t="shared" si="3"/>
        <v>2.7264600000000003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s="45" customFormat="1" ht="15.75" customHeight="1" x14ac:dyDescent="0.25">
      <c r="A127" s="85" t="s">
        <v>212</v>
      </c>
      <c r="B127" s="85" t="s">
        <v>122</v>
      </c>
      <c r="C127" s="86">
        <v>2011</v>
      </c>
      <c r="D127" s="86">
        <v>16</v>
      </c>
      <c r="E127" s="103">
        <v>288</v>
      </c>
      <c r="F127" s="109">
        <v>24.235200000000003</v>
      </c>
      <c r="G127" s="109">
        <f t="shared" si="2"/>
        <v>1.2117600000000002</v>
      </c>
      <c r="H127" s="119">
        <f t="shared" si="3"/>
        <v>0.96940800000000016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s="48" customFormat="1" ht="15.75" customHeight="1" x14ac:dyDescent="0.25">
      <c r="A128" s="85" t="s">
        <v>213</v>
      </c>
      <c r="B128" s="85" t="s">
        <v>50</v>
      </c>
      <c r="C128" s="86">
        <v>2011</v>
      </c>
      <c r="D128" s="86">
        <v>39</v>
      </c>
      <c r="E128" s="103">
        <v>702</v>
      </c>
      <c r="F128" s="109">
        <v>59.07330000000001</v>
      </c>
      <c r="G128" s="109">
        <f t="shared" si="2"/>
        <v>2.9536650000000009</v>
      </c>
      <c r="H128" s="119">
        <f t="shared" si="3"/>
        <v>2.3629320000000003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48" customFormat="1" ht="15.75" customHeight="1" x14ac:dyDescent="0.25">
      <c r="A129" s="91" t="s">
        <v>214</v>
      </c>
      <c r="B129" s="91" t="s">
        <v>51</v>
      </c>
      <c r="C129" s="86">
        <v>2011</v>
      </c>
      <c r="D129" s="94">
        <v>115</v>
      </c>
      <c r="E129" s="105">
        <v>2070</v>
      </c>
      <c r="F129" s="109">
        <v>174.19050000000001</v>
      </c>
      <c r="G129" s="109">
        <f t="shared" si="2"/>
        <v>8.7095250000000011</v>
      </c>
      <c r="H129" s="119">
        <f t="shared" si="3"/>
        <v>6.967620000000001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49" customFormat="1" ht="15.75" customHeight="1" x14ac:dyDescent="0.25">
      <c r="A130" s="85" t="s">
        <v>215</v>
      </c>
      <c r="B130" s="85" t="s">
        <v>130</v>
      </c>
      <c r="C130" s="86">
        <v>2011</v>
      </c>
      <c r="D130" s="86">
        <v>18</v>
      </c>
      <c r="E130" s="100">
        <v>324</v>
      </c>
      <c r="F130" s="109">
        <v>27.264600000000002</v>
      </c>
      <c r="G130" s="109">
        <f t="shared" si="2"/>
        <v>1.3632300000000002</v>
      </c>
      <c r="H130" s="119">
        <f t="shared" si="3"/>
        <v>1.090584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49" customFormat="1" ht="15.75" customHeight="1" x14ac:dyDescent="0.25">
      <c r="A131" s="91" t="s">
        <v>216</v>
      </c>
      <c r="B131" s="91" t="s">
        <v>86</v>
      </c>
      <c r="C131" s="86">
        <v>2011</v>
      </c>
      <c r="D131" s="94">
        <v>245</v>
      </c>
      <c r="E131" s="105">
        <v>4410</v>
      </c>
      <c r="F131" s="109">
        <v>371.10150000000004</v>
      </c>
      <c r="G131" s="109">
        <f t="shared" si="2"/>
        <v>18.555075000000002</v>
      </c>
      <c r="H131" s="119">
        <f t="shared" si="3"/>
        <v>14.844060000000002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49" customFormat="1" ht="15.75" customHeight="1" x14ac:dyDescent="0.25">
      <c r="A132" s="85" t="s">
        <v>217</v>
      </c>
      <c r="B132" s="85" t="s">
        <v>133</v>
      </c>
      <c r="C132" s="86">
        <v>2011</v>
      </c>
      <c r="D132" s="86">
        <v>70</v>
      </c>
      <c r="E132" s="100">
        <v>1260</v>
      </c>
      <c r="F132" s="109">
        <v>106.02900000000001</v>
      </c>
      <c r="G132" s="109">
        <f t="shared" si="2"/>
        <v>5.3014500000000009</v>
      </c>
      <c r="H132" s="119">
        <f t="shared" si="3"/>
        <v>4.2411600000000007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s="49" customFormat="1" ht="15.75" customHeight="1" x14ac:dyDescent="0.25">
      <c r="A133" s="91" t="s">
        <v>218</v>
      </c>
      <c r="B133" s="91" t="s">
        <v>88</v>
      </c>
      <c r="C133" s="86">
        <v>2011</v>
      </c>
      <c r="D133" s="94">
        <v>52</v>
      </c>
      <c r="E133" s="105">
        <v>936</v>
      </c>
      <c r="F133" s="109">
        <v>78.764400000000009</v>
      </c>
      <c r="G133" s="109">
        <f t="shared" si="2"/>
        <v>3.9382200000000007</v>
      </c>
      <c r="H133" s="119">
        <f t="shared" si="3"/>
        <v>3.1505760000000005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s="49" customFormat="1" ht="15.75" customHeight="1" x14ac:dyDescent="0.25">
      <c r="A134" s="85" t="s">
        <v>219</v>
      </c>
      <c r="B134" s="85" t="s">
        <v>138</v>
      </c>
      <c r="C134" s="86">
        <v>2011</v>
      </c>
      <c r="D134" s="86">
        <v>8</v>
      </c>
      <c r="E134" s="100">
        <v>144</v>
      </c>
      <c r="F134" s="109">
        <v>12.117600000000001</v>
      </c>
      <c r="G134" s="109">
        <f t="shared" si="2"/>
        <v>0.60588000000000009</v>
      </c>
      <c r="H134" s="119">
        <f t="shared" si="3"/>
        <v>0.48470400000000008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s="49" customFormat="1" ht="15.75" customHeight="1" x14ac:dyDescent="0.25">
      <c r="A135" s="91" t="s">
        <v>220</v>
      </c>
      <c r="B135" s="91" t="s">
        <v>54</v>
      </c>
      <c r="C135" s="86">
        <v>2011</v>
      </c>
      <c r="D135" s="94">
        <v>307</v>
      </c>
      <c r="E135" s="100">
        <v>5526</v>
      </c>
      <c r="F135" s="109">
        <v>465.01290000000006</v>
      </c>
      <c r="G135" s="109">
        <f t="shared" si="2"/>
        <v>23.250645000000006</v>
      </c>
      <c r="H135" s="119">
        <f t="shared" si="3"/>
        <v>18.600516000000002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s="49" customFormat="1" ht="15.75" customHeight="1" x14ac:dyDescent="0.25">
      <c r="A136" s="85" t="s">
        <v>221</v>
      </c>
      <c r="B136" s="85" t="s">
        <v>143</v>
      </c>
      <c r="C136" s="86">
        <v>2011</v>
      </c>
      <c r="D136" s="86">
        <v>117</v>
      </c>
      <c r="E136" s="105">
        <v>2106</v>
      </c>
      <c r="F136" s="109">
        <v>177.21990000000002</v>
      </c>
      <c r="G136" s="109">
        <f t="shared" si="2"/>
        <v>8.8609950000000008</v>
      </c>
      <c r="H136" s="119">
        <f t="shared" si="3"/>
        <v>7.0887960000000012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49" customFormat="1" ht="15.75" customHeight="1" x14ac:dyDescent="0.25">
      <c r="A137" s="85" t="s">
        <v>222</v>
      </c>
      <c r="B137" s="85" t="s">
        <v>55</v>
      </c>
      <c r="C137" s="86">
        <v>2011</v>
      </c>
      <c r="D137" s="86">
        <v>14</v>
      </c>
      <c r="E137" s="100">
        <v>252</v>
      </c>
      <c r="F137" s="109">
        <v>21.205800000000004</v>
      </c>
      <c r="G137" s="109">
        <f t="shared" si="2"/>
        <v>1.0602900000000002</v>
      </c>
      <c r="H137" s="119">
        <f t="shared" si="3"/>
        <v>0.84823200000000021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49" customFormat="1" ht="15.75" customHeight="1" x14ac:dyDescent="0.25">
      <c r="A138" s="91" t="s">
        <v>223</v>
      </c>
      <c r="B138" s="91" t="s">
        <v>92</v>
      </c>
      <c r="C138" s="86">
        <v>2011</v>
      </c>
      <c r="D138" s="94">
        <v>213</v>
      </c>
      <c r="E138" s="105">
        <v>3834</v>
      </c>
      <c r="F138" s="109">
        <v>322.63110000000006</v>
      </c>
      <c r="G138" s="109">
        <f t="shared" si="2"/>
        <v>16.131555000000002</v>
      </c>
      <c r="H138" s="119">
        <f t="shared" si="3"/>
        <v>12.905244000000003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s="49" customFormat="1" ht="15.75" customHeight="1" x14ac:dyDescent="0.25">
      <c r="A139" s="85" t="s">
        <v>224</v>
      </c>
      <c r="B139" s="85" t="s">
        <v>151</v>
      </c>
      <c r="C139" s="86">
        <v>2011</v>
      </c>
      <c r="D139" s="86">
        <v>50</v>
      </c>
      <c r="E139" s="100">
        <v>900</v>
      </c>
      <c r="F139" s="109">
        <v>75.734999999999999</v>
      </c>
      <c r="G139" s="109">
        <f t="shared" si="2"/>
        <v>3.7867500000000001</v>
      </c>
      <c r="H139" s="119">
        <f t="shared" si="3"/>
        <v>3.0293999999999999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s="49" customFormat="1" ht="15.75" customHeight="1" x14ac:dyDescent="0.25">
      <c r="A140" s="91" t="s">
        <v>225</v>
      </c>
      <c r="B140" s="91" t="s">
        <v>94</v>
      </c>
      <c r="C140" s="86">
        <v>2011</v>
      </c>
      <c r="D140" s="94">
        <v>195</v>
      </c>
      <c r="E140" s="105">
        <v>3510</v>
      </c>
      <c r="F140" s="109">
        <v>295.36650000000003</v>
      </c>
      <c r="G140" s="109">
        <f t="shared" si="2"/>
        <v>14.768325000000003</v>
      </c>
      <c r="H140" s="119">
        <f t="shared" si="3"/>
        <v>11.814660000000002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s="49" customFormat="1" ht="15.75" customHeight="1" x14ac:dyDescent="0.25">
      <c r="A141" s="85" t="s">
        <v>226</v>
      </c>
      <c r="B141" s="85" t="s">
        <v>156</v>
      </c>
      <c r="C141" s="86">
        <v>2011</v>
      </c>
      <c r="D141" s="86">
        <v>41</v>
      </c>
      <c r="E141" s="100">
        <v>738</v>
      </c>
      <c r="F141" s="109">
        <v>62.102700000000006</v>
      </c>
      <c r="G141" s="109">
        <f t="shared" si="2"/>
        <v>3.1051350000000006</v>
      </c>
      <c r="H141" s="119">
        <f t="shared" si="3"/>
        <v>2.4841080000000004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s="49" customFormat="1" ht="15.75" customHeight="1" x14ac:dyDescent="0.25">
      <c r="A142" s="91" t="s">
        <v>227</v>
      </c>
      <c r="B142" s="91" t="s">
        <v>96</v>
      </c>
      <c r="C142" s="86">
        <v>2011</v>
      </c>
      <c r="D142" s="94">
        <v>98</v>
      </c>
      <c r="E142" s="105">
        <v>784</v>
      </c>
      <c r="F142" s="109">
        <v>65.973600000000005</v>
      </c>
      <c r="G142" s="109">
        <f t="shared" si="2"/>
        <v>3.2986800000000005</v>
      </c>
      <c r="H142" s="119">
        <f t="shared" si="3"/>
        <v>2.6389440000000004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49" customFormat="1" ht="15.75" customHeight="1" x14ac:dyDescent="0.25">
      <c r="A143" s="85" t="s">
        <v>228</v>
      </c>
      <c r="B143" s="85" t="s">
        <v>98</v>
      </c>
      <c r="C143" s="86">
        <v>2011</v>
      </c>
      <c r="D143" s="86">
        <v>75</v>
      </c>
      <c r="E143" s="100">
        <v>600</v>
      </c>
      <c r="F143" s="109">
        <v>50.49</v>
      </c>
      <c r="G143" s="109">
        <f t="shared" si="2"/>
        <v>2.5245000000000002</v>
      </c>
      <c r="H143" s="119">
        <f t="shared" si="3"/>
        <v>2.0196000000000001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49" customFormat="1" ht="15.75" customHeight="1" x14ac:dyDescent="0.25">
      <c r="A144" s="91" t="s">
        <v>229</v>
      </c>
      <c r="B144" s="91" t="s">
        <v>59</v>
      </c>
      <c r="C144" s="86">
        <v>2011</v>
      </c>
      <c r="D144" s="94">
        <v>249</v>
      </c>
      <c r="E144" s="105">
        <v>4482</v>
      </c>
      <c r="F144" s="109">
        <v>377.16030000000006</v>
      </c>
      <c r="G144" s="109">
        <f t="shared" si="2"/>
        <v>18.858015000000005</v>
      </c>
      <c r="H144" s="119">
        <f t="shared" si="3"/>
        <v>15.086412000000003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s="49" customFormat="1" ht="15.75" customHeight="1" x14ac:dyDescent="0.25">
      <c r="A145" s="85" t="s">
        <v>230</v>
      </c>
      <c r="B145" s="85" t="s">
        <v>165</v>
      </c>
      <c r="C145" s="86">
        <v>2011</v>
      </c>
      <c r="D145" s="86">
        <v>114</v>
      </c>
      <c r="E145" s="105">
        <v>2052</v>
      </c>
      <c r="F145" s="109">
        <v>172.67580000000001</v>
      </c>
      <c r="G145" s="109">
        <f t="shared" si="2"/>
        <v>8.6337900000000012</v>
      </c>
      <c r="H145" s="119">
        <f t="shared" si="3"/>
        <v>6.9070320000000009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s="49" customFormat="1" ht="15.75" customHeight="1" x14ac:dyDescent="0.25">
      <c r="A146" s="85" t="s">
        <v>231</v>
      </c>
      <c r="B146" s="85" t="s">
        <v>102</v>
      </c>
      <c r="C146" s="86">
        <v>2011</v>
      </c>
      <c r="D146" s="86">
        <v>36</v>
      </c>
      <c r="E146" s="100">
        <v>432</v>
      </c>
      <c r="F146" s="109">
        <v>36.352800000000002</v>
      </c>
      <c r="G146" s="109">
        <f t="shared" ref="G146:G209" si="4">F146*0.05</f>
        <v>1.8176400000000001</v>
      </c>
      <c r="H146" s="119">
        <f t="shared" ref="H146:H209" si="5">F146*0.04</f>
        <v>1.4541120000000001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s="49" customFormat="1" ht="15.75" customHeight="1" x14ac:dyDescent="0.25">
      <c r="A147" s="85" t="s">
        <v>232</v>
      </c>
      <c r="B147" s="85" t="s">
        <v>170</v>
      </c>
      <c r="C147" s="86">
        <v>2011</v>
      </c>
      <c r="D147" s="86">
        <v>5</v>
      </c>
      <c r="E147" s="105">
        <v>60</v>
      </c>
      <c r="F147" s="109">
        <v>5.0490000000000004</v>
      </c>
      <c r="G147" s="109">
        <f t="shared" si="4"/>
        <v>0.25245000000000001</v>
      </c>
      <c r="H147" s="119">
        <f t="shared" si="5"/>
        <v>0.20196000000000003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s="49" customFormat="1" ht="15.75" customHeight="1" x14ac:dyDescent="0.25">
      <c r="A148" s="85" t="s">
        <v>233</v>
      </c>
      <c r="B148" s="85" t="s">
        <v>104</v>
      </c>
      <c r="C148" s="86">
        <v>2011</v>
      </c>
      <c r="D148" s="86">
        <v>41</v>
      </c>
      <c r="E148" s="100">
        <v>492</v>
      </c>
      <c r="F148" s="109">
        <v>41.401800000000001</v>
      </c>
      <c r="G148" s="109">
        <f t="shared" si="4"/>
        <v>2.07009</v>
      </c>
      <c r="H148" s="119">
        <f t="shared" si="5"/>
        <v>1.656072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9" customFormat="1" ht="15.75" customHeight="1" x14ac:dyDescent="0.25">
      <c r="A149" s="85" t="s">
        <v>234</v>
      </c>
      <c r="B149" s="85" t="s">
        <v>175</v>
      </c>
      <c r="C149" s="86">
        <v>2011</v>
      </c>
      <c r="D149" s="86">
        <v>6</v>
      </c>
      <c r="E149" s="105">
        <v>72</v>
      </c>
      <c r="F149" s="109">
        <v>6.0588000000000006</v>
      </c>
      <c r="G149" s="109">
        <f t="shared" si="4"/>
        <v>0.30294000000000004</v>
      </c>
      <c r="H149" s="119">
        <f t="shared" si="5"/>
        <v>0.24235200000000004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9" customFormat="1" ht="15.75" customHeight="1" x14ac:dyDescent="0.25">
      <c r="A150" s="85" t="s">
        <v>235</v>
      </c>
      <c r="B150" s="85" t="s">
        <v>106</v>
      </c>
      <c r="C150" s="86">
        <v>2011</v>
      </c>
      <c r="D150" s="86">
        <v>98</v>
      </c>
      <c r="E150" s="100">
        <v>1176</v>
      </c>
      <c r="F150" s="109">
        <v>98.960400000000007</v>
      </c>
      <c r="G150" s="109">
        <f t="shared" si="4"/>
        <v>4.9480200000000005</v>
      </c>
      <c r="H150" s="119">
        <f t="shared" si="5"/>
        <v>3.9584160000000002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s="49" customFormat="1" ht="15.75" customHeight="1" x14ac:dyDescent="0.25">
      <c r="A151" s="85" t="s">
        <v>236</v>
      </c>
      <c r="B151" s="85" t="s">
        <v>180</v>
      </c>
      <c r="C151" s="86">
        <v>2011</v>
      </c>
      <c r="D151" s="86">
        <v>40</v>
      </c>
      <c r="E151" s="105">
        <v>480</v>
      </c>
      <c r="F151" s="109">
        <v>40.392000000000003</v>
      </c>
      <c r="G151" s="109">
        <f t="shared" si="4"/>
        <v>2.0196000000000001</v>
      </c>
      <c r="H151" s="119">
        <f t="shared" si="5"/>
        <v>1.6156800000000002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s="49" customFormat="1" ht="15.75" customHeight="1" x14ac:dyDescent="0.25">
      <c r="A152" s="85" t="s">
        <v>237</v>
      </c>
      <c r="B152" s="85" t="s">
        <v>108</v>
      </c>
      <c r="C152" s="86">
        <v>2011</v>
      </c>
      <c r="D152" s="86">
        <v>47</v>
      </c>
      <c r="E152" s="100">
        <v>564</v>
      </c>
      <c r="F152" s="109">
        <v>47.460600000000007</v>
      </c>
      <c r="G152" s="109">
        <f t="shared" si="4"/>
        <v>2.3730300000000004</v>
      </c>
      <c r="H152" s="119">
        <f t="shared" si="5"/>
        <v>1.8984240000000003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s="49" customFormat="1" ht="15.75" customHeight="1" x14ac:dyDescent="0.25">
      <c r="A153" s="85" t="s">
        <v>238</v>
      </c>
      <c r="B153" s="85" t="s">
        <v>185</v>
      </c>
      <c r="C153" s="86">
        <v>2011</v>
      </c>
      <c r="D153" s="86">
        <v>3</v>
      </c>
      <c r="E153" s="100">
        <v>36</v>
      </c>
      <c r="F153" s="109">
        <v>3.0294000000000003</v>
      </c>
      <c r="G153" s="109">
        <f t="shared" si="4"/>
        <v>0.15147000000000002</v>
      </c>
      <c r="H153" s="119">
        <f t="shared" si="5"/>
        <v>0.12117600000000002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s="49" customFormat="1" ht="15.75" customHeight="1" x14ac:dyDescent="0.25">
      <c r="A154" s="87" t="s">
        <v>239</v>
      </c>
      <c r="B154" s="87" t="s">
        <v>65</v>
      </c>
      <c r="C154" s="88">
        <v>2011</v>
      </c>
      <c r="D154" s="88">
        <v>119</v>
      </c>
      <c r="E154" s="101">
        <v>2142</v>
      </c>
      <c r="F154" s="110">
        <v>180.24930000000003</v>
      </c>
      <c r="G154" s="110">
        <f t="shared" si="4"/>
        <v>9.0124650000000024</v>
      </c>
      <c r="H154" s="118">
        <f t="shared" si="5"/>
        <v>7.2099720000000014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s="49" customFormat="1" ht="15.75" customHeight="1" x14ac:dyDescent="0.25">
      <c r="A155" s="87" t="s">
        <v>240</v>
      </c>
      <c r="B155" s="87" t="s">
        <v>67</v>
      </c>
      <c r="C155" s="88">
        <v>2011</v>
      </c>
      <c r="D155" s="88">
        <v>142</v>
      </c>
      <c r="E155" s="101">
        <v>2556</v>
      </c>
      <c r="F155" s="110">
        <v>215.08740000000003</v>
      </c>
      <c r="G155" s="110">
        <f t="shared" si="4"/>
        <v>10.754370000000002</v>
      </c>
      <c r="H155" s="118">
        <f t="shared" si="5"/>
        <v>8.6034960000000016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s="49" customFormat="1" ht="15.75" customHeight="1" x14ac:dyDescent="0.25">
      <c r="A156" s="87" t="s">
        <v>241</v>
      </c>
      <c r="B156" s="87" t="s">
        <v>69</v>
      </c>
      <c r="C156" s="88">
        <v>2011</v>
      </c>
      <c r="D156" s="88">
        <v>128</v>
      </c>
      <c r="E156" s="101">
        <v>2304</v>
      </c>
      <c r="F156" s="110">
        <v>193.88160000000002</v>
      </c>
      <c r="G156" s="110">
        <f t="shared" si="4"/>
        <v>9.6940800000000014</v>
      </c>
      <c r="H156" s="118">
        <f t="shared" si="5"/>
        <v>7.7552640000000013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s="49" customFormat="1" ht="15.75" customHeight="1" x14ac:dyDescent="0.25">
      <c r="A157" s="87" t="s">
        <v>242</v>
      </c>
      <c r="B157" s="87" t="s">
        <v>71</v>
      </c>
      <c r="C157" s="88">
        <v>2011</v>
      </c>
      <c r="D157" s="88">
        <v>62</v>
      </c>
      <c r="E157" s="101">
        <v>1116</v>
      </c>
      <c r="F157" s="110">
        <v>93.911400000000015</v>
      </c>
      <c r="G157" s="110">
        <f t="shared" si="4"/>
        <v>4.6955700000000009</v>
      </c>
      <c r="H157" s="118">
        <f t="shared" si="5"/>
        <v>3.7564560000000005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s="49" customFormat="1" ht="15.75" customHeight="1" x14ac:dyDescent="0.25">
      <c r="A158" s="87" t="s">
        <v>243</v>
      </c>
      <c r="B158" s="87" t="s">
        <v>73</v>
      </c>
      <c r="C158" s="88">
        <v>2011</v>
      </c>
      <c r="D158" s="88">
        <v>77</v>
      </c>
      <c r="E158" s="101">
        <v>1386</v>
      </c>
      <c r="F158" s="110">
        <v>116.6319</v>
      </c>
      <c r="G158" s="110">
        <f t="shared" si="4"/>
        <v>5.8315950000000001</v>
      </c>
      <c r="H158" s="118">
        <f t="shared" si="5"/>
        <v>4.6652760000000004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s="49" customFormat="1" ht="15.75" customHeight="1" x14ac:dyDescent="0.25">
      <c r="A159" s="87" t="s">
        <v>244</v>
      </c>
      <c r="B159" s="87" t="s">
        <v>75</v>
      </c>
      <c r="C159" s="88">
        <v>2011</v>
      </c>
      <c r="D159" s="88">
        <v>64</v>
      </c>
      <c r="E159" s="101">
        <v>1152</v>
      </c>
      <c r="F159" s="110">
        <v>96.94080000000001</v>
      </c>
      <c r="G159" s="110">
        <f t="shared" si="4"/>
        <v>4.8470400000000007</v>
      </c>
      <c r="H159" s="118">
        <f t="shared" si="5"/>
        <v>3.8776320000000006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s="47" customFormat="1" ht="15.75" customHeight="1" x14ac:dyDescent="0.25">
      <c r="A160" s="87" t="s">
        <v>245</v>
      </c>
      <c r="B160" s="87" t="s">
        <v>77</v>
      </c>
      <c r="C160" s="88">
        <v>2011</v>
      </c>
      <c r="D160" s="88">
        <v>31</v>
      </c>
      <c r="E160" s="101">
        <v>558</v>
      </c>
      <c r="F160" s="110">
        <v>46.955700000000007</v>
      </c>
      <c r="G160" s="110">
        <f t="shared" si="4"/>
        <v>2.3477850000000005</v>
      </c>
      <c r="H160" s="118">
        <f t="shared" si="5"/>
        <v>1.8782280000000002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s="47" customFormat="1" ht="15.75" customHeight="1" x14ac:dyDescent="0.25">
      <c r="A161" s="89" t="s">
        <v>246</v>
      </c>
      <c r="B161" s="89" t="s">
        <v>48</v>
      </c>
      <c r="C161" s="90">
        <v>2010</v>
      </c>
      <c r="D161" s="95">
        <v>1666</v>
      </c>
      <c r="E161" s="99">
        <v>29988</v>
      </c>
      <c r="F161" s="108">
        <v>2523.4902000000002</v>
      </c>
      <c r="G161" s="108">
        <f t="shared" si="4"/>
        <v>126.17451000000001</v>
      </c>
      <c r="H161" s="116">
        <f t="shared" si="5"/>
        <v>100.93960800000001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s="47" customFormat="1" ht="15.75" customHeight="1" x14ac:dyDescent="0.25">
      <c r="A162" s="91" t="s">
        <v>247</v>
      </c>
      <c r="B162" s="91" t="s">
        <v>49</v>
      </c>
      <c r="C162" s="92">
        <v>2010</v>
      </c>
      <c r="D162" s="93">
        <v>68</v>
      </c>
      <c r="E162" s="100">
        <v>1224</v>
      </c>
      <c r="F162" s="109">
        <v>102.99960000000002</v>
      </c>
      <c r="G162" s="109">
        <f t="shared" si="4"/>
        <v>5.1499800000000011</v>
      </c>
      <c r="H162" s="119">
        <f t="shared" si="5"/>
        <v>4.1199840000000005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s="47" customFormat="1" ht="15.75" customHeight="1" x14ac:dyDescent="0.25">
      <c r="A163" s="91" t="s">
        <v>248</v>
      </c>
      <c r="B163" s="91" t="s">
        <v>51</v>
      </c>
      <c r="C163" s="92">
        <v>2010</v>
      </c>
      <c r="D163" s="94">
        <v>125</v>
      </c>
      <c r="E163" s="100">
        <v>2250</v>
      </c>
      <c r="F163" s="109">
        <v>189.33750000000001</v>
      </c>
      <c r="G163" s="109">
        <f t="shared" si="4"/>
        <v>9.4668749999999999</v>
      </c>
      <c r="H163" s="119">
        <f t="shared" si="5"/>
        <v>7.5735000000000001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s="47" customFormat="1" ht="15.75" customHeight="1" x14ac:dyDescent="0.25">
      <c r="A164" s="91" t="s">
        <v>249</v>
      </c>
      <c r="B164" s="91" t="s">
        <v>86</v>
      </c>
      <c r="C164" s="92">
        <v>2010</v>
      </c>
      <c r="D164" s="94">
        <v>212</v>
      </c>
      <c r="E164" s="100">
        <v>3816</v>
      </c>
      <c r="F164" s="109">
        <v>321.11640000000006</v>
      </c>
      <c r="G164" s="109">
        <f t="shared" si="4"/>
        <v>16.055820000000004</v>
      </c>
      <c r="H164" s="119">
        <f t="shared" si="5"/>
        <v>12.844656000000002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s="47" customFormat="1" ht="15.75" customHeight="1" x14ac:dyDescent="0.25">
      <c r="A165" s="91" t="s">
        <v>250</v>
      </c>
      <c r="B165" s="91" t="s">
        <v>88</v>
      </c>
      <c r="C165" s="92">
        <v>2010</v>
      </c>
      <c r="D165" s="94">
        <v>52</v>
      </c>
      <c r="E165" s="100">
        <v>936</v>
      </c>
      <c r="F165" s="109">
        <v>78.764400000000009</v>
      </c>
      <c r="G165" s="109">
        <f t="shared" si="4"/>
        <v>3.9382200000000007</v>
      </c>
      <c r="H165" s="119">
        <f t="shared" si="5"/>
        <v>3.1505760000000005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s="47" customFormat="1" ht="15.75" customHeight="1" x14ac:dyDescent="0.25">
      <c r="A166" s="91" t="s">
        <v>251</v>
      </c>
      <c r="B166" s="91" t="s">
        <v>54</v>
      </c>
      <c r="C166" s="92">
        <v>2010</v>
      </c>
      <c r="D166" s="94">
        <v>296</v>
      </c>
      <c r="E166" s="100">
        <v>5328</v>
      </c>
      <c r="F166" s="109">
        <v>448.35120000000012</v>
      </c>
      <c r="G166" s="109">
        <f t="shared" si="4"/>
        <v>22.417560000000009</v>
      </c>
      <c r="H166" s="119">
        <f t="shared" si="5"/>
        <v>17.934048000000004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s="52" customFormat="1" ht="15.75" customHeight="1" x14ac:dyDescent="0.25">
      <c r="A167" s="85" t="s">
        <v>252</v>
      </c>
      <c r="B167" s="85" t="s">
        <v>55</v>
      </c>
      <c r="C167" s="92">
        <v>2010</v>
      </c>
      <c r="D167" s="86">
        <v>16</v>
      </c>
      <c r="E167" s="100">
        <v>288</v>
      </c>
      <c r="F167" s="109">
        <v>24.235200000000003</v>
      </c>
      <c r="G167" s="109">
        <f t="shared" si="4"/>
        <v>1.2117600000000002</v>
      </c>
      <c r="H167" s="119">
        <f t="shared" si="5"/>
        <v>0.96940800000000016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s="52" customFormat="1" ht="15.75" customHeight="1" x14ac:dyDescent="0.25">
      <c r="A168" s="91" t="s">
        <v>253</v>
      </c>
      <c r="B168" s="91" t="s">
        <v>92</v>
      </c>
      <c r="C168" s="92">
        <v>2010</v>
      </c>
      <c r="D168" s="94">
        <v>205</v>
      </c>
      <c r="E168" s="100">
        <v>3690</v>
      </c>
      <c r="F168" s="120">
        <v>310.51350000000002</v>
      </c>
      <c r="G168" s="109">
        <f t="shared" si="4"/>
        <v>15.525675000000001</v>
      </c>
      <c r="H168" s="119">
        <f t="shared" si="5"/>
        <v>12.420540000000001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15.75" customHeight="1" x14ac:dyDescent="0.25">
      <c r="A169" s="91" t="s">
        <v>254</v>
      </c>
      <c r="B169" s="91" t="s">
        <v>94</v>
      </c>
      <c r="C169" s="92">
        <v>2010</v>
      </c>
      <c r="D169" s="94">
        <v>178</v>
      </c>
      <c r="E169" s="100">
        <v>3204</v>
      </c>
      <c r="F169" s="119">
        <v>269.61660000000001</v>
      </c>
      <c r="G169" s="109">
        <f t="shared" si="4"/>
        <v>13.480830000000001</v>
      </c>
      <c r="H169" s="119">
        <f t="shared" si="5"/>
        <v>10.784664000000001</v>
      </c>
    </row>
    <row r="170" spans="1:21" s="52" customFormat="1" ht="15.75" customHeight="1" x14ac:dyDescent="0.25">
      <c r="A170" s="91" t="s">
        <v>255</v>
      </c>
      <c r="B170" s="91" t="s">
        <v>96</v>
      </c>
      <c r="C170" s="92">
        <v>2010</v>
      </c>
      <c r="D170" s="94">
        <v>92</v>
      </c>
      <c r="E170" s="100">
        <v>736</v>
      </c>
      <c r="F170" s="120">
        <v>61.934400000000011</v>
      </c>
      <c r="G170" s="109">
        <f t="shared" si="4"/>
        <v>3.0967200000000008</v>
      </c>
      <c r="H170" s="119">
        <f t="shared" si="5"/>
        <v>2.4773760000000005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15.75" customHeight="1" x14ac:dyDescent="0.25">
      <c r="A171" s="91" t="s">
        <v>256</v>
      </c>
      <c r="B171" s="91" t="s">
        <v>59</v>
      </c>
      <c r="C171" s="92">
        <v>2010</v>
      </c>
      <c r="D171" s="94">
        <v>218</v>
      </c>
      <c r="E171" s="100">
        <v>3924</v>
      </c>
      <c r="F171" s="119">
        <v>330.20460000000003</v>
      </c>
      <c r="G171" s="109">
        <f t="shared" si="4"/>
        <v>16.510230000000004</v>
      </c>
      <c r="H171" s="119">
        <f t="shared" si="5"/>
        <v>13.208184000000001</v>
      </c>
    </row>
    <row r="172" spans="1:21" ht="15.75" customHeight="1" x14ac:dyDescent="0.25">
      <c r="A172" s="85" t="s">
        <v>257</v>
      </c>
      <c r="B172" s="85" t="s">
        <v>102</v>
      </c>
      <c r="C172" s="92">
        <v>2010</v>
      </c>
      <c r="D172" s="86">
        <v>26</v>
      </c>
      <c r="E172" s="100">
        <v>312</v>
      </c>
      <c r="F172" s="119">
        <v>26.254800000000003</v>
      </c>
      <c r="G172" s="109">
        <f t="shared" si="4"/>
        <v>1.3127400000000002</v>
      </c>
      <c r="H172" s="119">
        <f t="shared" si="5"/>
        <v>1.0501920000000002</v>
      </c>
    </row>
    <row r="173" spans="1:21" ht="15.75" customHeight="1" x14ac:dyDescent="0.25">
      <c r="A173" s="85" t="s">
        <v>258</v>
      </c>
      <c r="B173" s="85" t="s">
        <v>104</v>
      </c>
      <c r="C173" s="92">
        <v>2010</v>
      </c>
      <c r="D173" s="86">
        <v>33</v>
      </c>
      <c r="E173" s="100">
        <v>396</v>
      </c>
      <c r="F173" s="119">
        <v>33.323399999999999</v>
      </c>
      <c r="G173" s="109">
        <f t="shared" si="4"/>
        <v>1.6661700000000002</v>
      </c>
      <c r="H173" s="119">
        <f t="shared" si="5"/>
        <v>1.3329359999999999</v>
      </c>
    </row>
    <row r="174" spans="1:21" ht="15.75" customHeight="1" x14ac:dyDescent="0.25">
      <c r="A174" s="91" t="s">
        <v>259</v>
      </c>
      <c r="B174" s="91" t="s">
        <v>106</v>
      </c>
      <c r="C174" s="92">
        <v>2010</v>
      </c>
      <c r="D174" s="92">
        <v>86</v>
      </c>
      <c r="E174" s="100">
        <v>1032</v>
      </c>
      <c r="F174" s="119">
        <v>86.842800000000011</v>
      </c>
      <c r="G174" s="109">
        <f t="shared" si="4"/>
        <v>4.3421400000000006</v>
      </c>
      <c r="H174" s="119">
        <f t="shared" si="5"/>
        <v>3.4737120000000004</v>
      </c>
    </row>
    <row r="175" spans="1:21" ht="15.75" customHeight="1" x14ac:dyDescent="0.25">
      <c r="A175" s="85" t="s">
        <v>260</v>
      </c>
      <c r="B175" s="85" t="s">
        <v>108</v>
      </c>
      <c r="C175" s="92">
        <v>2010</v>
      </c>
      <c r="D175" s="86">
        <v>34</v>
      </c>
      <c r="E175" s="100">
        <v>408</v>
      </c>
      <c r="F175" s="119">
        <v>34.333200000000005</v>
      </c>
      <c r="G175" s="109">
        <f t="shared" si="4"/>
        <v>1.7166600000000003</v>
      </c>
      <c r="H175" s="119">
        <f t="shared" si="5"/>
        <v>1.3733280000000003</v>
      </c>
    </row>
    <row r="176" spans="1:21" ht="15.75" customHeight="1" x14ac:dyDescent="0.25">
      <c r="A176" s="89" t="s">
        <v>261</v>
      </c>
      <c r="B176" s="89" t="s">
        <v>262</v>
      </c>
      <c r="C176" s="84" t="s">
        <v>263</v>
      </c>
      <c r="D176" s="90">
        <v>11072</v>
      </c>
      <c r="E176" s="99">
        <v>199296</v>
      </c>
      <c r="F176" s="117">
        <v>16770.758400000002</v>
      </c>
      <c r="G176" s="108">
        <f t="shared" si="4"/>
        <v>838.53792000000021</v>
      </c>
      <c r="H176" s="117">
        <f t="shared" si="5"/>
        <v>670.8303360000001</v>
      </c>
    </row>
    <row r="177" spans="1:8" ht="15.75" customHeight="1" x14ac:dyDescent="0.25">
      <c r="A177" s="83" t="s">
        <v>264</v>
      </c>
      <c r="B177" s="83" t="s">
        <v>265</v>
      </c>
      <c r="C177" s="84" t="s">
        <v>263</v>
      </c>
      <c r="D177" s="84">
        <v>3335</v>
      </c>
      <c r="E177" s="99">
        <v>60030</v>
      </c>
      <c r="F177" s="117">
        <v>5051.5245000000004</v>
      </c>
      <c r="G177" s="108">
        <f t="shared" si="4"/>
        <v>252.57622500000002</v>
      </c>
      <c r="H177" s="117">
        <f t="shared" si="5"/>
        <v>202.06098000000003</v>
      </c>
    </row>
    <row r="178" spans="1:8" ht="15.75" customHeight="1" x14ac:dyDescent="0.25">
      <c r="A178" s="83" t="s">
        <v>266</v>
      </c>
      <c r="B178" s="83" t="s">
        <v>119</v>
      </c>
      <c r="C178" s="84" t="s">
        <v>263</v>
      </c>
      <c r="D178" s="84">
        <v>2742</v>
      </c>
      <c r="E178" s="99">
        <v>49356</v>
      </c>
      <c r="F178" s="117">
        <v>4153.3074000000015</v>
      </c>
      <c r="G178" s="108">
        <f t="shared" si="4"/>
        <v>207.66537000000008</v>
      </c>
      <c r="H178" s="117">
        <f t="shared" si="5"/>
        <v>166.13229600000005</v>
      </c>
    </row>
    <row r="179" spans="1:8" ht="15.75" customHeight="1" x14ac:dyDescent="0.25">
      <c r="A179" s="91" t="s">
        <v>267</v>
      </c>
      <c r="B179" s="91" t="s">
        <v>268</v>
      </c>
      <c r="C179" s="86" t="s">
        <v>263</v>
      </c>
      <c r="D179" s="92">
        <v>316</v>
      </c>
      <c r="E179" s="100">
        <v>5688</v>
      </c>
      <c r="F179" s="119">
        <v>478.6452000000001</v>
      </c>
      <c r="G179" s="109">
        <f t="shared" si="4"/>
        <v>23.932260000000007</v>
      </c>
      <c r="H179" s="119">
        <f t="shared" si="5"/>
        <v>19.145808000000006</v>
      </c>
    </row>
    <row r="180" spans="1:8" ht="15.75" customHeight="1" x14ac:dyDescent="0.25">
      <c r="A180" s="85" t="s">
        <v>269</v>
      </c>
      <c r="B180" s="85" t="s">
        <v>270</v>
      </c>
      <c r="C180" s="86" t="s">
        <v>263</v>
      </c>
      <c r="D180" s="86">
        <v>32</v>
      </c>
      <c r="E180" s="100">
        <v>576</v>
      </c>
      <c r="F180" s="119">
        <v>48.470400000000005</v>
      </c>
      <c r="G180" s="109">
        <f t="shared" si="4"/>
        <v>2.4235200000000003</v>
      </c>
      <c r="H180" s="119">
        <f t="shared" si="5"/>
        <v>1.9388160000000003</v>
      </c>
    </row>
    <row r="181" spans="1:8" ht="15.75" customHeight="1" x14ac:dyDescent="0.25">
      <c r="A181" s="85" t="s">
        <v>271</v>
      </c>
      <c r="B181" s="85" t="s">
        <v>124</v>
      </c>
      <c r="C181" s="86" t="s">
        <v>263</v>
      </c>
      <c r="D181" s="86">
        <v>63</v>
      </c>
      <c r="E181" s="100">
        <v>1134</v>
      </c>
      <c r="F181" s="119">
        <v>95.426100000000005</v>
      </c>
      <c r="G181" s="109">
        <f t="shared" si="4"/>
        <v>4.7713050000000008</v>
      </c>
      <c r="H181" s="119">
        <f t="shared" si="5"/>
        <v>3.8170440000000001</v>
      </c>
    </row>
    <row r="182" spans="1:8" ht="15.75" customHeight="1" x14ac:dyDescent="0.25">
      <c r="A182" s="91" t="s">
        <v>272</v>
      </c>
      <c r="B182" s="91" t="s">
        <v>273</v>
      </c>
      <c r="C182" s="86" t="s">
        <v>263</v>
      </c>
      <c r="D182" s="92">
        <v>110</v>
      </c>
      <c r="E182" s="100">
        <v>1980</v>
      </c>
      <c r="F182" s="119">
        <v>166.61700000000002</v>
      </c>
      <c r="G182" s="109">
        <f t="shared" si="4"/>
        <v>8.3308500000000016</v>
      </c>
      <c r="H182" s="119">
        <f t="shared" si="5"/>
        <v>6.6646800000000006</v>
      </c>
    </row>
    <row r="183" spans="1:8" ht="15.75" customHeight="1" x14ac:dyDescent="0.25">
      <c r="A183" s="85" t="s">
        <v>274</v>
      </c>
      <c r="B183" s="85" t="s">
        <v>275</v>
      </c>
      <c r="C183" s="86" t="s">
        <v>263</v>
      </c>
      <c r="D183" s="86">
        <v>18</v>
      </c>
      <c r="E183" s="100">
        <v>324</v>
      </c>
      <c r="F183" s="119">
        <v>27.264600000000002</v>
      </c>
      <c r="G183" s="109">
        <f t="shared" si="4"/>
        <v>1.3632300000000002</v>
      </c>
      <c r="H183" s="119">
        <f t="shared" si="5"/>
        <v>1.090584</v>
      </c>
    </row>
    <row r="184" spans="1:8" ht="15.75" customHeight="1" x14ac:dyDescent="0.25">
      <c r="A184" s="85" t="s">
        <v>276</v>
      </c>
      <c r="B184" s="85" t="s">
        <v>277</v>
      </c>
      <c r="C184" s="86" t="s">
        <v>263</v>
      </c>
      <c r="D184" s="86">
        <v>151</v>
      </c>
      <c r="E184" s="100">
        <v>2718</v>
      </c>
      <c r="F184" s="119">
        <v>228.71970000000002</v>
      </c>
      <c r="G184" s="109">
        <f t="shared" si="4"/>
        <v>11.435985000000002</v>
      </c>
      <c r="H184" s="119">
        <f t="shared" si="5"/>
        <v>9.1487880000000015</v>
      </c>
    </row>
    <row r="185" spans="1:8" ht="15.75" customHeight="1" x14ac:dyDescent="0.25">
      <c r="A185" s="85" t="s">
        <v>278</v>
      </c>
      <c r="B185" s="85" t="s">
        <v>127</v>
      </c>
      <c r="C185" s="86" t="s">
        <v>263</v>
      </c>
      <c r="D185" s="86">
        <v>90</v>
      </c>
      <c r="E185" s="100">
        <v>1620</v>
      </c>
      <c r="F185" s="119">
        <v>136.32300000000001</v>
      </c>
      <c r="G185" s="109">
        <f t="shared" si="4"/>
        <v>6.8161500000000004</v>
      </c>
      <c r="H185" s="119">
        <f t="shared" si="5"/>
        <v>5.4529200000000007</v>
      </c>
    </row>
    <row r="186" spans="1:8" ht="15.75" customHeight="1" x14ac:dyDescent="0.25">
      <c r="A186" s="91" t="s">
        <v>279</v>
      </c>
      <c r="B186" s="91" t="s">
        <v>280</v>
      </c>
      <c r="C186" s="86" t="s">
        <v>263</v>
      </c>
      <c r="D186" s="92">
        <v>532</v>
      </c>
      <c r="E186" s="100">
        <v>9576</v>
      </c>
      <c r="F186" s="119">
        <v>805.82040000000006</v>
      </c>
      <c r="G186" s="109">
        <f t="shared" si="4"/>
        <v>40.291020000000003</v>
      </c>
      <c r="H186" s="119">
        <f t="shared" si="5"/>
        <v>32.232816</v>
      </c>
    </row>
    <row r="187" spans="1:8" ht="15.75" customHeight="1" x14ac:dyDescent="0.25">
      <c r="A187" s="85" t="s">
        <v>281</v>
      </c>
      <c r="B187" s="85" t="s">
        <v>282</v>
      </c>
      <c r="C187" s="86" t="s">
        <v>263</v>
      </c>
      <c r="D187" s="86">
        <v>78</v>
      </c>
      <c r="E187" s="100">
        <v>1404</v>
      </c>
      <c r="F187" s="119">
        <v>118.14660000000002</v>
      </c>
      <c r="G187" s="109">
        <f t="shared" si="4"/>
        <v>5.9073300000000017</v>
      </c>
      <c r="H187" s="119">
        <f t="shared" si="5"/>
        <v>4.7258640000000005</v>
      </c>
    </row>
    <row r="188" spans="1:8" ht="15.75" customHeight="1" x14ac:dyDescent="0.25">
      <c r="A188" s="85" t="s">
        <v>283</v>
      </c>
      <c r="B188" s="85" t="s">
        <v>284</v>
      </c>
      <c r="C188" s="86" t="s">
        <v>263</v>
      </c>
      <c r="D188" s="86">
        <v>159</v>
      </c>
      <c r="E188" s="100">
        <v>2862</v>
      </c>
      <c r="F188" s="119">
        <v>240.8373</v>
      </c>
      <c r="G188" s="109">
        <f t="shared" si="4"/>
        <v>12.041865000000001</v>
      </c>
      <c r="H188" s="119">
        <f t="shared" si="5"/>
        <v>9.6334920000000004</v>
      </c>
    </row>
    <row r="189" spans="1:8" ht="15.75" customHeight="1" x14ac:dyDescent="0.25">
      <c r="A189" s="91" t="s">
        <v>285</v>
      </c>
      <c r="B189" s="91" t="s">
        <v>286</v>
      </c>
      <c r="C189" s="86" t="s">
        <v>263</v>
      </c>
      <c r="D189" s="92">
        <v>1002</v>
      </c>
      <c r="E189" s="100">
        <v>18036</v>
      </c>
      <c r="F189" s="119">
        <v>1517.7294000000004</v>
      </c>
      <c r="G189" s="109">
        <f t="shared" si="4"/>
        <v>75.886470000000017</v>
      </c>
      <c r="H189" s="119">
        <f t="shared" si="5"/>
        <v>60.709176000000014</v>
      </c>
    </row>
    <row r="190" spans="1:8" ht="15.75" customHeight="1" x14ac:dyDescent="0.25">
      <c r="A190" s="85" t="s">
        <v>287</v>
      </c>
      <c r="B190" s="85" t="s">
        <v>288</v>
      </c>
      <c r="C190" s="86" t="s">
        <v>263</v>
      </c>
      <c r="D190" s="86">
        <v>311</v>
      </c>
      <c r="E190" s="100">
        <v>5598</v>
      </c>
      <c r="F190" s="119">
        <v>471.07170000000008</v>
      </c>
      <c r="G190" s="109">
        <f t="shared" si="4"/>
        <v>23.553585000000005</v>
      </c>
      <c r="H190" s="119">
        <f t="shared" si="5"/>
        <v>18.842868000000003</v>
      </c>
    </row>
    <row r="191" spans="1:8" ht="15.75" customHeight="1" x14ac:dyDescent="0.25">
      <c r="A191" s="85" t="s">
        <v>289</v>
      </c>
      <c r="B191" s="85" t="s">
        <v>135</v>
      </c>
      <c r="C191" s="86" t="s">
        <v>263</v>
      </c>
      <c r="D191" s="86">
        <v>258</v>
      </c>
      <c r="E191" s="100">
        <v>4644</v>
      </c>
      <c r="F191" s="119">
        <v>390.79260000000005</v>
      </c>
      <c r="G191" s="109">
        <f t="shared" si="4"/>
        <v>19.539630000000002</v>
      </c>
      <c r="H191" s="119">
        <f t="shared" si="5"/>
        <v>15.631704000000003</v>
      </c>
    </row>
    <row r="192" spans="1:8" ht="15.75" customHeight="1" x14ac:dyDescent="0.25">
      <c r="A192" s="91" t="s">
        <v>290</v>
      </c>
      <c r="B192" s="91" t="s">
        <v>291</v>
      </c>
      <c r="C192" s="86" t="s">
        <v>263</v>
      </c>
      <c r="D192" s="92">
        <v>238</v>
      </c>
      <c r="E192" s="100">
        <v>4284</v>
      </c>
      <c r="F192" s="119">
        <v>360.49860000000007</v>
      </c>
      <c r="G192" s="109">
        <f t="shared" si="4"/>
        <v>18.024930000000005</v>
      </c>
      <c r="H192" s="119">
        <f t="shared" si="5"/>
        <v>14.419944000000003</v>
      </c>
    </row>
    <row r="193" spans="1:8" ht="15.75" customHeight="1" x14ac:dyDescent="0.25">
      <c r="A193" s="85" t="s">
        <v>292</v>
      </c>
      <c r="B193" s="85" t="s">
        <v>293</v>
      </c>
      <c r="C193" s="86" t="s">
        <v>263</v>
      </c>
      <c r="D193" s="86">
        <v>60</v>
      </c>
      <c r="E193" s="100">
        <v>1080</v>
      </c>
      <c r="F193" s="119">
        <v>90.882000000000005</v>
      </c>
      <c r="G193" s="109">
        <f t="shared" si="4"/>
        <v>4.5441000000000003</v>
      </c>
      <c r="H193" s="119">
        <f t="shared" si="5"/>
        <v>3.6352800000000003</v>
      </c>
    </row>
    <row r="194" spans="1:8" ht="15.75" customHeight="1" x14ac:dyDescent="0.25">
      <c r="A194" s="85" t="s">
        <v>294</v>
      </c>
      <c r="B194" s="85" t="s">
        <v>140</v>
      </c>
      <c r="C194" s="86" t="s">
        <v>263</v>
      </c>
      <c r="D194" s="86">
        <v>58</v>
      </c>
      <c r="E194" s="100">
        <v>1044</v>
      </c>
      <c r="F194" s="119">
        <v>87.85260000000001</v>
      </c>
      <c r="G194" s="109">
        <f t="shared" si="4"/>
        <v>4.3926300000000005</v>
      </c>
      <c r="H194" s="119">
        <f t="shared" si="5"/>
        <v>3.5141040000000006</v>
      </c>
    </row>
    <row r="195" spans="1:8" ht="15.75" customHeight="1" x14ac:dyDescent="0.25">
      <c r="A195" s="91" t="s">
        <v>295</v>
      </c>
      <c r="B195" s="91" t="s">
        <v>296</v>
      </c>
      <c r="C195" s="86" t="s">
        <v>263</v>
      </c>
      <c r="D195" s="92">
        <v>2587</v>
      </c>
      <c r="E195" s="100">
        <v>46566</v>
      </c>
      <c r="F195" s="119">
        <v>3918.5289000000007</v>
      </c>
      <c r="G195" s="109">
        <f t="shared" si="4"/>
        <v>195.92644500000006</v>
      </c>
      <c r="H195" s="119">
        <f t="shared" si="5"/>
        <v>156.74115600000002</v>
      </c>
    </row>
    <row r="196" spans="1:8" ht="15.75" customHeight="1" x14ac:dyDescent="0.25">
      <c r="A196" s="85" t="s">
        <v>297</v>
      </c>
      <c r="B196" s="85" t="s">
        <v>298</v>
      </c>
      <c r="C196" s="86" t="s">
        <v>263</v>
      </c>
      <c r="D196" s="86">
        <v>546</v>
      </c>
      <c r="E196" s="100">
        <v>9828</v>
      </c>
      <c r="F196" s="119">
        <v>827.02620000000013</v>
      </c>
      <c r="G196" s="109">
        <f t="shared" si="4"/>
        <v>41.351310000000012</v>
      </c>
      <c r="H196" s="119">
        <f t="shared" si="5"/>
        <v>33.081048000000003</v>
      </c>
    </row>
    <row r="197" spans="1:8" ht="15.75" customHeight="1" x14ac:dyDescent="0.25">
      <c r="A197" s="85" t="s">
        <v>299</v>
      </c>
      <c r="B197" s="85" t="s">
        <v>145</v>
      </c>
      <c r="C197" s="86" t="s">
        <v>263</v>
      </c>
      <c r="D197" s="86">
        <v>734</v>
      </c>
      <c r="E197" s="100">
        <v>13212</v>
      </c>
      <c r="F197" s="119">
        <v>1111.7898000000002</v>
      </c>
      <c r="G197" s="109">
        <f t="shared" si="4"/>
        <v>55.589490000000012</v>
      </c>
      <c r="H197" s="119">
        <f t="shared" si="5"/>
        <v>44.471592000000008</v>
      </c>
    </row>
    <row r="198" spans="1:8" ht="15.75" customHeight="1" x14ac:dyDescent="0.25">
      <c r="A198" s="91" t="s">
        <v>300</v>
      </c>
      <c r="B198" s="91" t="s">
        <v>301</v>
      </c>
      <c r="C198" s="86" t="s">
        <v>263</v>
      </c>
      <c r="D198" s="92">
        <v>129</v>
      </c>
      <c r="E198" s="100">
        <v>2322</v>
      </c>
      <c r="F198" s="119">
        <v>195.39630000000002</v>
      </c>
      <c r="G198" s="109">
        <f t="shared" si="4"/>
        <v>9.7698150000000012</v>
      </c>
      <c r="H198" s="119">
        <f t="shared" si="5"/>
        <v>7.8158520000000014</v>
      </c>
    </row>
    <row r="199" spans="1:8" ht="15.75" customHeight="1" x14ac:dyDescent="0.25">
      <c r="A199" s="85" t="s">
        <v>302</v>
      </c>
      <c r="B199" s="85" t="s">
        <v>303</v>
      </c>
      <c r="C199" s="86" t="s">
        <v>263</v>
      </c>
      <c r="D199" s="86">
        <v>21</v>
      </c>
      <c r="E199" s="100">
        <v>378</v>
      </c>
      <c r="F199" s="119">
        <v>31.808700000000005</v>
      </c>
      <c r="G199" s="109">
        <f t="shared" si="4"/>
        <v>1.5904350000000003</v>
      </c>
      <c r="H199" s="119">
        <f t="shared" si="5"/>
        <v>1.2723480000000003</v>
      </c>
    </row>
    <row r="200" spans="1:8" ht="15.75" customHeight="1" x14ac:dyDescent="0.25">
      <c r="A200" s="91" t="s">
        <v>304</v>
      </c>
      <c r="B200" s="91" t="s">
        <v>305</v>
      </c>
      <c r="C200" s="86" t="s">
        <v>263</v>
      </c>
      <c r="D200" s="92">
        <v>1208</v>
      </c>
      <c r="E200" s="100">
        <v>21744</v>
      </c>
      <c r="F200" s="119">
        <v>1829.7576000000001</v>
      </c>
      <c r="G200" s="109">
        <f t="shared" si="4"/>
        <v>91.487880000000018</v>
      </c>
      <c r="H200" s="119">
        <f t="shared" si="5"/>
        <v>73.190304000000012</v>
      </c>
    </row>
    <row r="201" spans="1:8" ht="15.75" customHeight="1" x14ac:dyDescent="0.25">
      <c r="A201" s="85" t="s">
        <v>306</v>
      </c>
      <c r="B201" s="85" t="s">
        <v>307</v>
      </c>
      <c r="C201" s="86" t="s">
        <v>263</v>
      </c>
      <c r="D201" s="86">
        <v>212</v>
      </c>
      <c r="E201" s="100">
        <v>3816</v>
      </c>
      <c r="F201" s="119">
        <v>321.11640000000006</v>
      </c>
      <c r="G201" s="109">
        <f t="shared" si="4"/>
        <v>16.055820000000004</v>
      </c>
      <c r="H201" s="119">
        <f t="shared" si="5"/>
        <v>12.844656000000002</v>
      </c>
    </row>
    <row r="202" spans="1:8" ht="15.75" customHeight="1" x14ac:dyDescent="0.25">
      <c r="A202" s="85" t="s">
        <v>308</v>
      </c>
      <c r="B202" s="85" t="s">
        <v>153</v>
      </c>
      <c r="C202" s="86" t="s">
        <v>263</v>
      </c>
      <c r="D202" s="86">
        <v>313</v>
      </c>
      <c r="E202" s="100">
        <v>5634</v>
      </c>
      <c r="F202" s="119">
        <v>474.10110000000003</v>
      </c>
      <c r="G202" s="109">
        <f t="shared" si="4"/>
        <v>23.705055000000002</v>
      </c>
      <c r="H202" s="119">
        <f t="shared" si="5"/>
        <v>18.964044000000001</v>
      </c>
    </row>
    <row r="203" spans="1:8" ht="15.75" customHeight="1" x14ac:dyDescent="0.25">
      <c r="A203" s="91" t="s">
        <v>309</v>
      </c>
      <c r="B203" s="91" t="s">
        <v>310</v>
      </c>
      <c r="C203" s="86" t="s">
        <v>263</v>
      </c>
      <c r="D203" s="92">
        <v>1548</v>
      </c>
      <c r="E203" s="100">
        <v>27864</v>
      </c>
      <c r="F203" s="119">
        <v>2344.7556000000004</v>
      </c>
      <c r="G203" s="109">
        <f t="shared" si="4"/>
        <v>117.23778000000003</v>
      </c>
      <c r="H203" s="119">
        <f t="shared" si="5"/>
        <v>93.790224000000023</v>
      </c>
    </row>
    <row r="204" spans="1:8" ht="15.75" customHeight="1" x14ac:dyDescent="0.25">
      <c r="A204" s="85" t="s">
        <v>311</v>
      </c>
      <c r="B204" s="85" t="s">
        <v>312</v>
      </c>
      <c r="C204" s="86" t="s">
        <v>263</v>
      </c>
      <c r="D204" s="86">
        <v>398</v>
      </c>
      <c r="E204" s="100">
        <v>7164</v>
      </c>
      <c r="F204" s="119">
        <v>602.8506000000001</v>
      </c>
      <c r="G204" s="109">
        <f t="shared" si="4"/>
        <v>30.142530000000008</v>
      </c>
      <c r="H204" s="119">
        <f t="shared" si="5"/>
        <v>24.114024000000004</v>
      </c>
    </row>
    <row r="205" spans="1:8" ht="15.75" customHeight="1" x14ac:dyDescent="0.25">
      <c r="A205" s="85" t="s">
        <v>313</v>
      </c>
      <c r="B205" s="85" t="s">
        <v>158</v>
      </c>
      <c r="C205" s="86" t="s">
        <v>263</v>
      </c>
      <c r="D205" s="86">
        <v>260</v>
      </c>
      <c r="E205" s="100">
        <v>4680</v>
      </c>
      <c r="F205" s="119">
        <v>393.822</v>
      </c>
      <c r="G205" s="109">
        <f t="shared" si="4"/>
        <v>19.691100000000002</v>
      </c>
      <c r="H205" s="119">
        <f t="shared" si="5"/>
        <v>15.752880000000001</v>
      </c>
    </row>
    <row r="206" spans="1:8" ht="15.75" customHeight="1" x14ac:dyDescent="0.25">
      <c r="A206" s="91" t="s">
        <v>314</v>
      </c>
      <c r="B206" s="91" t="s">
        <v>315</v>
      </c>
      <c r="C206" s="86" t="s">
        <v>263</v>
      </c>
      <c r="D206" s="92">
        <v>595</v>
      </c>
      <c r="E206" s="100">
        <v>4760</v>
      </c>
      <c r="F206" s="119">
        <v>400.55400000000003</v>
      </c>
      <c r="G206" s="109">
        <f t="shared" si="4"/>
        <v>20.027700000000003</v>
      </c>
      <c r="H206" s="119">
        <f t="shared" si="5"/>
        <v>16.022160000000003</v>
      </c>
    </row>
    <row r="207" spans="1:8" ht="15.75" customHeight="1" x14ac:dyDescent="0.25">
      <c r="A207" s="85" t="s">
        <v>316</v>
      </c>
      <c r="B207" s="85" t="s">
        <v>317</v>
      </c>
      <c r="C207" s="86" t="s">
        <v>263</v>
      </c>
      <c r="D207" s="86">
        <v>328</v>
      </c>
      <c r="E207" s="100">
        <v>2624</v>
      </c>
      <c r="F207" s="119">
        <v>220.80960000000005</v>
      </c>
      <c r="G207" s="109">
        <f t="shared" si="4"/>
        <v>11.040480000000002</v>
      </c>
      <c r="H207" s="119">
        <f t="shared" si="5"/>
        <v>8.8323840000000029</v>
      </c>
    </row>
    <row r="208" spans="1:8" ht="15.75" customHeight="1" x14ac:dyDescent="0.25">
      <c r="A208" s="85" t="s">
        <v>318</v>
      </c>
      <c r="B208" s="85" t="s">
        <v>162</v>
      </c>
      <c r="C208" s="86" t="s">
        <v>263</v>
      </c>
      <c r="D208" s="86">
        <v>242</v>
      </c>
      <c r="E208" s="100">
        <v>1936</v>
      </c>
      <c r="F208" s="119">
        <v>162.91440000000006</v>
      </c>
      <c r="G208" s="109">
        <f t="shared" si="4"/>
        <v>8.1457200000000025</v>
      </c>
      <c r="H208" s="119">
        <f t="shared" si="5"/>
        <v>6.5165760000000024</v>
      </c>
    </row>
    <row r="209" spans="1:8" ht="15.75" customHeight="1" x14ac:dyDescent="0.25">
      <c r="A209" s="91" t="s">
        <v>319</v>
      </c>
      <c r="B209" s="91" t="s">
        <v>320</v>
      </c>
      <c r="C209" s="86" t="s">
        <v>263</v>
      </c>
      <c r="D209" s="92">
        <v>1824</v>
      </c>
      <c r="E209" s="100">
        <v>32832</v>
      </c>
      <c r="F209" s="119">
        <v>2762.8128000000002</v>
      </c>
      <c r="G209" s="109">
        <f t="shared" si="4"/>
        <v>138.14064000000002</v>
      </c>
      <c r="H209" s="119">
        <f t="shared" si="5"/>
        <v>110.51251200000002</v>
      </c>
    </row>
    <row r="210" spans="1:8" ht="15.75" customHeight="1" x14ac:dyDescent="0.25">
      <c r="A210" s="85" t="s">
        <v>321</v>
      </c>
      <c r="B210" s="85" t="s">
        <v>322</v>
      </c>
      <c r="C210" s="86" t="s">
        <v>263</v>
      </c>
      <c r="D210" s="86">
        <v>691</v>
      </c>
      <c r="E210" s="100">
        <v>12438</v>
      </c>
      <c r="F210" s="119">
        <v>1046.6577000000004</v>
      </c>
      <c r="G210" s="109">
        <f t="shared" ref="G210:G237" si="6">F210*0.05</f>
        <v>52.332885000000026</v>
      </c>
      <c r="H210" s="119">
        <f t="shared" ref="H210:H237" si="7">F210*0.04</f>
        <v>41.866308000000018</v>
      </c>
    </row>
    <row r="211" spans="1:8" ht="15.75" customHeight="1" x14ac:dyDescent="0.25">
      <c r="A211" s="85" t="s">
        <v>323</v>
      </c>
      <c r="B211" s="85" t="s">
        <v>167</v>
      </c>
      <c r="C211" s="86" t="s">
        <v>263</v>
      </c>
      <c r="D211" s="86">
        <v>239</v>
      </c>
      <c r="E211" s="100">
        <v>4302</v>
      </c>
      <c r="F211" s="119">
        <v>362.01330000000007</v>
      </c>
      <c r="G211" s="109">
        <f t="shared" si="6"/>
        <v>18.100665000000003</v>
      </c>
      <c r="H211" s="119">
        <f t="shared" si="7"/>
        <v>14.480532000000004</v>
      </c>
    </row>
    <row r="212" spans="1:8" ht="15.75" customHeight="1" x14ac:dyDescent="0.25">
      <c r="A212" s="85" t="s">
        <v>324</v>
      </c>
      <c r="B212" s="85" t="s">
        <v>325</v>
      </c>
      <c r="C212" s="86" t="s">
        <v>263</v>
      </c>
      <c r="D212" s="86">
        <v>87</v>
      </c>
      <c r="E212" s="100">
        <v>1044</v>
      </c>
      <c r="F212" s="119">
        <v>87.85260000000001</v>
      </c>
      <c r="G212" s="109">
        <f t="shared" si="6"/>
        <v>4.3926300000000005</v>
      </c>
      <c r="H212" s="119">
        <f t="shared" si="7"/>
        <v>3.5141040000000006</v>
      </c>
    </row>
    <row r="213" spans="1:8" ht="15.75" customHeight="1" x14ac:dyDescent="0.25">
      <c r="A213" s="85" t="s">
        <v>326</v>
      </c>
      <c r="B213" s="85" t="s">
        <v>170</v>
      </c>
      <c r="C213" s="86" t="s">
        <v>263</v>
      </c>
      <c r="D213" s="86">
        <v>55</v>
      </c>
      <c r="E213" s="100">
        <v>660</v>
      </c>
      <c r="F213" s="119">
        <v>55.539000000000001</v>
      </c>
      <c r="G213" s="109">
        <f t="shared" si="6"/>
        <v>2.7769500000000003</v>
      </c>
      <c r="H213" s="119">
        <f t="shared" si="7"/>
        <v>2.2215600000000002</v>
      </c>
    </row>
    <row r="214" spans="1:8" ht="15.75" customHeight="1" x14ac:dyDescent="0.25">
      <c r="A214" s="85" t="s">
        <v>327</v>
      </c>
      <c r="B214" s="85" t="s">
        <v>172</v>
      </c>
      <c r="C214" s="86" t="s">
        <v>263</v>
      </c>
      <c r="D214" s="86">
        <v>48</v>
      </c>
      <c r="E214" s="100">
        <v>576</v>
      </c>
      <c r="F214" s="119">
        <v>48.470400000000005</v>
      </c>
      <c r="G214" s="109">
        <f t="shared" si="6"/>
        <v>2.4235200000000003</v>
      </c>
      <c r="H214" s="119">
        <f t="shared" si="7"/>
        <v>1.9388160000000003</v>
      </c>
    </row>
    <row r="215" spans="1:8" ht="15.75" customHeight="1" x14ac:dyDescent="0.25">
      <c r="A215" s="85" t="s">
        <v>328</v>
      </c>
      <c r="B215" s="85" t="s">
        <v>329</v>
      </c>
      <c r="C215" s="86" t="s">
        <v>263</v>
      </c>
      <c r="D215" s="86">
        <v>103</v>
      </c>
      <c r="E215" s="100">
        <v>1236</v>
      </c>
      <c r="F215" s="119">
        <v>104.00940000000001</v>
      </c>
      <c r="G215" s="109">
        <f t="shared" si="6"/>
        <v>5.200470000000001</v>
      </c>
      <c r="H215" s="119">
        <f t="shared" si="7"/>
        <v>4.1603760000000003</v>
      </c>
    </row>
    <row r="216" spans="1:8" ht="15.75" customHeight="1" x14ac:dyDescent="0.25">
      <c r="A216" s="85" t="s">
        <v>330</v>
      </c>
      <c r="B216" s="85" t="s">
        <v>175</v>
      </c>
      <c r="C216" s="86" t="s">
        <v>263</v>
      </c>
      <c r="D216" s="86">
        <v>31</v>
      </c>
      <c r="E216" s="100">
        <v>372</v>
      </c>
      <c r="F216" s="119">
        <v>31.303800000000006</v>
      </c>
      <c r="G216" s="109">
        <f t="shared" si="6"/>
        <v>1.5651900000000003</v>
      </c>
      <c r="H216" s="119">
        <f t="shared" si="7"/>
        <v>1.2521520000000004</v>
      </c>
    </row>
    <row r="217" spans="1:8" ht="15.75" customHeight="1" x14ac:dyDescent="0.25">
      <c r="A217" s="85" t="s">
        <v>331</v>
      </c>
      <c r="B217" s="85" t="s">
        <v>177</v>
      </c>
      <c r="C217" s="86" t="s">
        <v>263</v>
      </c>
      <c r="D217" s="86">
        <v>24</v>
      </c>
      <c r="E217" s="100">
        <v>288</v>
      </c>
      <c r="F217" s="119">
        <v>24.235200000000003</v>
      </c>
      <c r="G217" s="109">
        <f t="shared" si="6"/>
        <v>1.2117600000000002</v>
      </c>
      <c r="H217" s="119">
        <f t="shared" si="7"/>
        <v>0.96940800000000016</v>
      </c>
    </row>
    <row r="218" spans="1:8" ht="15.75" customHeight="1" x14ac:dyDescent="0.25">
      <c r="A218" s="85" t="s">
        <v>332</v>
      </c>
      <c r="B218" s="85" t="s">
        <v>333</v>
      </c>
      <c r="C218" s="86" t="s">
        <v>263</v>
      </c>
      <c r="D218" s="86">
        <v>370</v>
      </c>
      <c r="E218" s="100">
        <v>4440</v>
      </c>
      <c r="F218" s="119">
        <v>373.62600000000003</v>
      </c>
      <c r="G218" s="109">
        <f t="shared" si="6"/>
        <v>18.681300000000004</v>
      </c>
      <c r="H218" s="119">
        <f t="shared" si="7"/>
        <v>14.945040000000002</v>
      </c>
    </row>
    <row r="219" spans="1:8" ht="15.75" customHeight="1" x14ac:dyDescent="0.25">
      <c r="A219" s="85" t="s">
        <v>334</v>
      </c>
      <c r="B219" s="85" t="s">
        <v>180</v>
      </c>
      <c r="C219" s="86" t="s">
        <v>263</v>
      </c>
      <c r="D219" s="86">
        <v>148</v>
      </c>
      <c r="E219" s="100">
        <v>1776</v>
      </c>
      <c r="F219" s="119">
        <v>149.45040000000003</v>
      </c>
      <c r="G219" s="109">
        <f t="shared" si="6"/>
        <v>7.472520000000002</v>
      </c>
      <c r="H219" s="119">
        <f t="shared" si="7"/>
        <v>5.9780160000000011</v>
      </c>
    </row>
    <row r="220" spans="1:8" ht="15.75" customHeight="1" x14ac:dyDescent="0.25">
      <c r="A220" s="85" t="s">
        <v>335</v>
      </c>
      <c r="B220" s="85" t="s">
        <v>182</v>
      </c>
      <c r="C220" s="86" t="s">
        <v>263</v>
      </c>
      <c r="D220" s="86">
        <v>153</v>
      </c>
      <c r="E220" s="100">
        <v>1836</v>
      </c>
      <c r="F220" s="119">
        <v>154.49940000000004</v>
      </c>
      <c r="G220" s="109">
        <f t="shared" si="6"/>
        <v>7.7249700000000026</v>
      </c>
      <c r="H220" s="119">
        <f t="shared" si="7"/>
        <v>6.1799760000000017</v>
      </c>
    </row>
    <row r="221" spans="1:8" ht="15.75" customHeight="1" x14ac:dyDescent="0.25">
      <c r="A221" s="85" t="s">
        <v>336</v>
      </c>
      <c r="B221" s="85" t="s">
        <v>337</v>
      </c>
      <c r="C221" s="86" t="s">
        <v>263</v>
      </c>
      <c r="D221" s="86">
        <v>174</v>
      </c>
      <c r="E221" s="100">
        <v>2088</v>
      </c>
      <c r="F221" s="119">
        <v>175.70520000000002</v>
      </c>
      <c r="G221" s="109">
        <f t="shared" si="6"/>
        <v>8.785260000000001</v>
      </c>
      <c r="H221" s="119">
        <f t="shared" si="7"/>
        <v>7.0282080000000011</v>
      </c>
    </row>
    <row r="222" spans="1:8" ht="15.75" customHeight="1" x14ac:dyDescent="0.25">
      <c r="A222" s="85" t="s">
        <v>338</v>
      </c>
      <c r="B222" s="85" t="s">
        <v>185</v>
      </c>
      <c r="C222" s="86" t="s">
        <v>263</v>
      </c>
      <c r="D222" s="86">
        <v>27</v>
      </c>
      <c r="E222" s="100">
        <v>324</v>
      </c>
      <c r="F222" s="119">
        <v>27.264600000000002</v>
      </c>
      <c r="G222" s="109">
        <f t="shared" si="6"/>
        <v>1.3632300000000002</v>
      </c>
      <c r="H222" s="119">
        <f t="shared" si="7"/>
        <v>1.090584</v>
      </c>
    </row>
    <row r="223" spans="1:8" ht="15.75" customHeight="1" x14ac:dyDescent="0.25">
      <c r="A223" s="85" t="s">
        <v>339</v>
      </c>
      <c r="B223" s="85" t="s">
        <v>187</v>
      </c>
      <c r="C223" s="86" t="s">
        <v>263</v>
      </c>
      <c r="D223" s="86">
        <v>50</v>
      </c>
      <c r="E223" s="100">
        <v>600</v>
      </c>
      <c r="F223" s="119">
        <v>50.49</v>
      </c>
      <c r="G223" s="109">
        <f t="shared" si="6"/>
        <v>2.5245000000000002</v>
      </c>
      <c r="H223" s="119">
        <f t="shared" si="7"/>
        <v>2.0196000000000001</v>
      </c>
    </row>
    <row r="224" spans="1:8" ht="15.75" customHeight="1" x14ac:dyDescent="0.25">
      <c r="A224" s="87" t="s">
        <v>340</v>
      </c>
      <c r="B224" s="87" t="s">
        <v>341</v>
      </c>
      <c r="C224" s="88" t="s">
        <v>263</v>
      </c>
      <c r="D224" s="88">
        <v>436</v>
      </c>
      <c r="E224" s="101">
        <v>7848</v>
      </c>
      <c r="F224" s="118">
        <v>660.40920000000006</v>
      </c>
      <c r="G224" s="110">
        <f t="shared" si="6"/>
        <v>33.020460000000007</v>
      </c>
      <c r="H224" s="118">
        <f t="shared" si="7"/>
        <v>26.416368000000002</v>
      </c>
    </row>
    <row r="225" spans="1:8" ht="15.75" customHeight="1" x14ac:dyDescent="0.25">
      <c r="A225" s="87" t="s">
        <v>342</v>
      </c>
      <c r="B225" s="87" t="s">
        <v>190</v>
      </c>
      <c r="C225" s="88" t="s">
        <v>263</v>
      </c>
      <c r="D225" s="88">
        <v>30</v>
      </c>
      <c r="E225" s="101">
        <v>540</v>
      </c>
      <c r="F225" s="118">
        <v>45.441000000000003</v>
      </c>
      <c r="G225" s="110">
        <f t="shared" si="6"/>
        <v>2.2720500000000001</v>
      </c>
      <c r="H225" s="118">
        <f t="shared" si="7"/>
        <v>1.8176400000000001</v>
      </c>
    </row>
    <row r="226" spans="1:8" ht="15.75" customHeight="1" x14ac:dyDescent="0.25">
      <c r="A226" s="87" t="s">
        <v>343</v>
      </c>
      <c r="B226" s="87" t="s">
        <v>344</v>
      </c>
      <c r="C226" s="88" t="s">
        <v>263</v>
      </c>
      <c r="D226" s="88">
        <v>457</v>
      </c>
      <c r="E226" s="101">
        <v>8226</v>
      </c>
      <c r="F226" s="118">
        <v>692.2179000000001</v>
      </c>
      <c r="G226" s="110">
        <f t="shared" si="6"/>
        <v>34.610895000000006</v>
      </c>
      <c r="H226" s="118">
        <f t="shared" si="7"/>
        <v>27.688716000000003</v>
      </c>
    </row>
    <row r="227" spans="1:8" ht="15.75" customHeight="1" x14ac:dyDescent="0.25">
      <c r="A227" s="87" t="s">
        <v>345</v>
      </c>
      <c r="B227" s="87" t="s">
        <v>193</v>
      </c>
      <c r="C227" s="88" t="s">
        <v>263</v>
      </c>
      <c r="D227" s="88">
        <v>129</v>
      </c>
      <c r="E227" s="101">
        <v>2322</v>
      </c>
      <c r="F227" s="118">
        <v>195.39630000000002</v>
      </c>
      <c r="G227" s="110">
        <f t="shared" si="6"/>
        <v>9.7698150000000012</v>
      </c>
      <c r="H227" s="118">
        <f t="shared" si="7"/>
        <v>7.8158520000000014</v>
      </c>
    </row>
    <row r="228" spans="1:8" ht="15.75" customHeight="1" x14ac:dyDescent="0.25">
      <c r="A228" s="96" t="s">
        <v>346</v>
      </c>
      <c r="B228" s="96" t="s">
        <v>347</v>
      </c>
      <c r="C228" s="88" t="s">
        <v>263</v>
      </c>
      <c r="D228" s="97">
        <v>1144</v>
      </c>
      <c r="E228" s="101">
        <v>20592</v>
      </c>
      <c r="F228" s="118">
        <v>1732.8168000000003</v>
      </c>
      <c r="G228" s="110">
        <f t="shared" si="6"/>
        <v>86.640840000000026</v>
      </c>
      <c r="H228" s="118">
        <f t="shared" si="7"/>
        <v>69.312672000000006</v>
      </c>
    </row>
    <row r="229" spans="1:8" ht="15.75" customHeight="1" x14ac:dyDescent="0.25">
      <c r="A229" s="87" t="s">
        <v>348</v>
      </c>
      <c r="B229" s="87" t="s">
        <v>196</v>
      </c>
      <c r="C229" s="88" t="s">
        <v>263</v>
      </c>
      <c r="D229" s="88">
        <v>167</v>
      </c>
      <c r="E229" s="101">
        <v>3006</v>
      </c>
      <c r="F229" s="118">
        <v>252.95490000000004</v>
      </c>
      <c r="G229" s="110">
        <f t="shared" si="6"/>
        <v>12.647745000000002</v>
      </c>
      <c r="H229" s="118">
        <f t="shared" si="7"/>
        <v>10.118196000000001</v>
      </c>
    </row>
    <row r="230" spans="1:8" ht="15.75" customHeight="1" x14ac:dyDescent="0.25">
      <c r="A230" s="87" t="s">
        <v>349</v>
      </c>
      <c r="B230" s="87" t="s">
        <v>350</v>
      </c>
      <c r="C230" s="88" t="s">
        <v>263</v>
      </c>
      <c r="D230" s="88">
        <v>518</v>
      </c>
      <c r="E230" s="101">
        <v>9324</v>
      </c>
      <c r="F230" s="118">
        <v>784.61460000000011</v>
      </c>
      <c r="G230" s="110">
        <f t="shared" si="6"/>
        <v>39.230730000000008</v>
      </c>
      <c r="H230" s="118">
        <f t="shared" si="7"/>
        <v>31.384584000000004</v>
      </c>
    </row>
    <row r="231" spans="1:8" ht="15.75" customHeight="1" x14ac:dyDescent="0.25">
      <c r="A231" s="87" t="s">
        <v>351</v>
      </c>
      <c r="B231" s="87" t="s">
        <v>199</v>
      </c>
      <c r="C231" s="88" t="s">
        <v>263</v>
      </c>
      <c r="D231" s="88">
        <v>69</v>
      </c>
      <c r="E231" s="101">
        <v>1242</v>
      </c>
      <c r="F231" s="118">
        <v>104.51430000000001</v>
      </c>
      <c r="G231" s="110">
        <f t="shared" si="6"/>
        <v>5.225715000000001</v>
      </c>
      <c r="H231" s="118">
        <f t="shared" si="7"/>
        <v>4.1805720000000006</v>
      </c>
    </row>
    <row r="232" spans="1:8" ht="15.75" customHeight="1" x14ac:dyDescent="0.25">
      <c r="A232" s="87" t="s">
        <v>352</v>
      </c>
      <c r="B232" s="87" t="s">
        <v>353</v>
      </c>
      <c r="C232" s="88" t="s">
        <v>263</v>
      </c>
      <c r="D232" s="88">
        <v>320</v>
      </c>
      <c r="E232" s="101">
        <v>5760</v>
      </c>
      <c r="F232" s="118">
        <v>484.70400000000001</v>
      </c>
      <c r="G232" s="110">
        <f t="shared" si="6"/>
        <v>24.235200000000003</v>
      </c>
      <c r="H232" s="118">
        <f t="shared" si="7"/>
        <v>19.388159999999999</v>
      </c>
    </row>
    <row r="233" spans="1:8" ht="15.75" customHeight="1" x14ac:dyDescent="0.25">
      <c r="A233" s="87" t="s">
        <v>354</v>
      </c>
      <c r="B233" s="87" t="s">
        <v>202</v>
      </c>
      <c r="C233" s="88" t="s">
        <v>263</v>
      </c>
      <c r="D233" s="88">
        <v>50</v>
      </c>
      <c r="E233" s="101">
        <v>900</v>
      </c>
      <c r="F233" s="118">
        <v>75.734999999999999</v>
      </c>
      <c r="G233" s="110">
        <f t="shared" si="6"/>
        <v>3.7867500000000001</v>
      </c>
      <c r="H233" s="118">
        <f t="shared" si="7"/>
        <v>3.0293999999999999</v>
      </c>
    </row>
    <row r="234" spans="1:8" ht="15.75" customHeight="1" x14ac:dyDescent="0.25">
      <c r="A234" s="87" t="s">
        <v>355</v>
      </c>
      <c r="B234" s="87" t="s">
        <v>356</v>
      </c>
      <c r="C234" s="88" t="s">
        <v>263</v>
      </c>
      <c r="D234" s="88">
        <v>506</v>
      </c>
      <c r="E234" s="101">
        <v>9108</v>
      </c>
      <c r="F234" s="118">
        <v>766.43820000000005</v>
      </c>
      <c r="G234" s="110">
        <f t="shared" si="6"/>
        <v>38.321910000000003</v>
      </c>
      <c r="H234" s="118">
        <f t="shared" si="7"/>
        <v>30.657528000000003</v>
      </c>
    </row>
    <row r="235" spans="1:8" ht="15.75" customHeight="1" x14ac:dyDescent="0.25">
      <c r="A235" s="87" t="s">
        <v>357</v>
      </c>
      <c r="B235" s="87" t="s">
        <v>205</v>
      </c>
      <c r="C235" s="88" t="s">
        <v>263</v>
      </c>
      <c r="D235" s="88">
        <v>39</v>
      </c>
      <c r="E235" s="101">
        <v>702</v>
      </c>
      <c r="F235" s="118">
        <v>59.07330000000001</v>
      </c>
      <c r="G235" s="110">
        <f t="shared" si="6"/>
        <v>2.9536650000000009</v>
      </c>
      <c r="H235" s="118">
        <f t="shared" si="7"/>
        <v>2.3629320000000003</v>
      </c>
    </row>
    <row r="236" spans="1:8" ht="15.75" customHeight="1" x14ac:dyDescent="0.25">
      <c r="A236" s="87" t="s">
        <v>358</v>
      </c>
      <c r="B236" s="87" t="s">
        <v>359</v>
      </c>
      <c r="C236" s="88" t="s">
        <v>263</v>
      </c>
      <c r="D236" s="88">
        <v>171</v>
      </c>
      <c r="E236" s="101">
        <v>3078</v>
      </c>
      <c r="F236" s="118">
        <v>259.01370000000003</v>
      </c>
      <c r="G236" s="110">
        <f t="shared" si="6"/>
        <v>12.950685000000002</v>
      </c>
      <c r="H236" s="118">
        <f t="shared" si="7"/>
        <v>10.360548000000001</v>
      </c>
    </row>
    <row r="237" spans="1:8" ht="15.75" customHeight="1" x14ac:dyDescent="0.25">
      <c r="A237" s="87" t="s">
        <v>360</v>
      </c>
      <c r="B237" s="87" t="s">
        <v>208</v>
      </c>
      <c r="C237" s="88" t="s">
        <v>263</v>
      </c>
      <c r="D237" s="88">
        <v>71</v>
      </c>
      <c r="E237" s="101">
        <v>1278</v>
      </c>
      <c r="F237" s="118">
        <v>107.54370000000002</v>
      </c>
      <c r="G237" s="110">
        <f t="shared" si="6"/>
        <v>5.3771850000000008</v>
      </c>
      <c r="H237" s="118">
        <f t="shared" si="7"/>
        <v>4.3017480000000008</v>
      </c>
    </row>
    <row r="238" spans="1:8" ht="20.25" customHeight="1" x14ac:dyDescent="0.25"/>
    <row r="239" spans="1:8" ht="20.25" customHeight="1" x14ac:dyDescent="0.25"/>
    <row r="240" spans="1:8" ht="20.25" customHeight="1" x14ac:dyDescent="0.25"/>
    <row r="241" ht="20.25" customHeight="1" x14ac:dyDescent="0.25"/>
    <row r="242" ht="20.25" customHeight="1" x14ac:dyDescent="0.25"/>
    <row r="243" ht="20.25" customHeight="1" x14ac:dyDescent="0.25"/>
  </sheetData>
  <autoFilter ref="A16:H16"/>
  <mergeCells count="8">
    <mergeCell ref="A14:H14"/>
    <mergeCell ref="A15:H15"/>
    <mergeCell ref="D1:H2"/>
    <mergeCell ref="A7:H7"/>
    <mergeCell ref="A8:B8"/>
    <mergeCell ref="A9:B9"/>
    <mergeCell ref="A10:B10"/>
    <mergeCell ref="F13:H13"/>
  </mergeCells>
  <conditionalFormatting sqref="D77">
    <cfRule type="duplicateValues" dxfId="8" priority="9"/>
  </conditionalFormatting>
  <conditionalFormatting sqref="D78">
    <cfRule type="duplicateValues" dxfId="7" priority="8"/>
  </conditionalFormatting>
  <conditionalFormatting sqref="D79">
    <cfRule type="duplicateValues" dxfId="6" priority="7"/>
  </conditionalFormatting>
  <conditionalFormatting sqref="D82">
    <cfRule type="duplicateValues" dxfId="5" priority="6"/>
  </conditionalFormatting>
  <conditionalFormatting sqref="D116">
    <cfRule type="duplicateValues" dxfId="4" priority="5"/>
  </conditionalFormatting>
  <conditionalFormatting sqref="D83">
    <cfRule type="duplicateValues" dxfId="3" priority="4"/>
  </conditionalFormatting>
  <conditionalFormatting sqref="D80">
    <cfRule type="duplicateValues" dxfId="2" priority="3"/>
  </conditionalFormatting>
  <conditionalFormatting sqref="D81">
    <cfRule type="duplicateValues" dxfId="1" priority="2"/>
  </conditionalFormatting>
  <conditionalFormatting sqref="D117:D118 D84:D85">
    <cfRule type="duplicateValues" dxfId="0" priority="1"/>
  </conditionalFormatting>
  <pageMargins left="0.75" right="0.75" top="1" bottom="1" header="0.5" footer="0.5"/>
  <pageSetup scale="76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Tier 5 Special Offers 2013-14</vt:lpstr>
      <vt:lpstr>Tier 5 Regular Pricing</vt:lpstr>
      <vt:lpstr>Tier 4 Special Offer</vt:lpstr>
      <vt:lpstr>Tier 4 Regular Pricing</vt:lpstr>
      <vt:lpstr>Special and Pub Lib Pricing</vt:lpstr>
    </vt:vector>
  </TitlesOfParts>
  <Company>JHU Press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mbs</dc:creator>
  <cp:lastModifiedBy>Celeste</cp:lastModifiedBy>
  <cp:lastPrinted>2013-01-17T21:10:01Z</cp:lastPrinted>
  <dcterms:created xsi:type="dcterms:W3CDTF">2012-11-14T21:40:52Z</dcterms:created>
  <dcterms:modified xsi:type="dcterms:W3CDTF">2013-10-24T15:50:38Z</dcterms:modified>
</cp:coreProperties>
</file>